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codeName="ThisWorkbook" defaultThemeVersion="124226"/>
  <bookViews>
    <workbookView xWindow="-120" yWindow="-120" windowWidth="24240" windowHeight="13740" tabRatio="554"/>
  </bookViews>
  <sheets>
    <sheet name="TKB all" sheetId="100" r:id="rId1"/>
    <sheet name="Sheet2" sheetId="123" state="hidden" r:id="rId2"/>
    <sheet name="Sheet1" sheetId="122" state="hidden" r:id="rId3"/>
    <sheet name="Trả nợ" sheetId="125" r:id="rId4"/>
    <sheet name="CD2017-1" sheetId="115" r:id="rId5"/>
    <sheet name="CD2017-2" sheetId="116" r:id="rId6"/>
    <sheet name="CD2017-3" sheetId="117" r:id="rId7"/>
    <sheet name="CD2018-1" sheetId="118" r:id="rId8"/>
    <sheet name="CD2018-2" sheetId="119" r:id="rId9"/>
    <sheet name="CD2018-3" sheetId="121" state="hidden" r:id="rId10"/>
    <sheet name="CD_DSGV" sheetId="111" state="hidden" r:id="rId11"/>
    <sheet name="CD_DSHP" sheetId="99" state="hidden" r:id="rId12"/>
    <sheet name="CD_LoaiHP" sheetId="98" state="hidden" r:id="rId13"/>
    <sheet name="CD_DMHK" sheetId="112" state="hidden" r:id="rId14"/>
  </sheets>
  <definedNames>
    <definedName name="_xlnm._FilterDatabase" localSheetId="10" hidden="1">CD_DSGV!$A$1:$A$1</definedName>
    <definedName name="_xlnm._FilterDatabase" localSheetId="11" hidden="1">CD_DSHP!$A$3:$F$47</definedName>
    <definedName name="_xlnm._FilterDatabase" localSheetId="12" hidden="1">CD_LoaiHP!#REF!</definedName>
    <definedName name="_xlnm._FilterDatabase" localSheetId="4" hidden="1">'CD2017-1'!$A$20:$G$24</definedName>
    <definedName name="_xlnm._FilterDatabase" localSheetId="5" hidden="1">'CD2017-2'!$A$20:$G$24</definedName>
    <definedName name="_xlnm._FilterDatabase" localSheetId="6" hidden="1">'CD2017-3'!$A$20:$G$21</definedName>
    <definedName name="_xlnm._FilterDatabase" localSheetId="7" hidden="1">'CD2018-1'!$A$20:$G$25</definedName>
    <definedName name="_xlnm._FilterDatabase" localSheetId="8" hidden="1">'CD2018-2'!$A$20:$G$25</definedName>
    <definedName name="_xlnm._FilterDatabase" localSheetId="0" hidden="1">'TKB all'!$A$20:$Q$20</definedName>
    <definedName name="_xlnm._FilterDatabase" localSheetId="3" hidden="1">'Trả nợ'!$A$20:$G$24</definedName>
    <definedName name="_xlnm.Criteria" localSheetId="10">CD_DSGV!$D$1:$D$1</definedName>
    <definedName name="_xlnm.Criteria" localSheetId="11">CD_DSHP!$N$3:$N$4</definedName>
    <definedName name="_xlnm.Criteria" localSheetId="12">CD_LoaiHP!#REF!</definedName>
    <definedName name="_xlnm.Criteria" localSheetId="0">'TKB all'!$Q$20:$Q$20</definedName>
    <definedName name="_xlnm.Extract" localSheetId="10">CD_DSGV!#REF!</definedName>
    <definedName name="_xlnm.Extract" localSheetId="11">CD_LoaiHP!$B$3</definedName>
    <definedName name="_xlnm.Extract" localSheetId="12">CD_LoaiHP!#REF!</definedName>
    <definedName name="_xlnm.Extract" localSheetId="0">'TKB all'!#REF!</definedName>
    <definedName name="_xlnm.Print_Area" localSheetId="2">Sheet1!$A$1:$F$18</definedName>
    <definedName name="_xlnm.Print_Titles" localSheetId="0">'TKB all'!$19:$20</definedName>
    <definedName name="Sheet1">#REF!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19" l="1"/>
  <c r="E25" i="119"/>
  <c r="B25" i="119"/>
  <c r="H24" i="119"/>
  <c r="E24" i="119"/>
  <c r="B24" i="119"/>
  <c r="H23" i="119"/>
  <c r="E23" i="119"/>
  <c r="B23" i="119"/>
  <c r="H22" i="119"/>
  <c r="E22" i="119"/>
  <c r="B22" i="119"/>
  <c r="H21" i="119"/>
  <c r="E21" i="119"/>
  <c r="B21" i="119"/>
  <c r="H20" i="119"/>
  <c r="E20" i="119"/>
  <c r="B20" i="119"/>
  <c r="H24" i="116"/>
  <c r="E24" i="116"/>
  <c r="B24" i="116"/>
  <c r="H23" i="116"/>
  <c r="E23" i="116"/>
  <c r="B23" i="116"/>
  <c r="H22" i="116"/>
  <c r="E22" i="116"/>
  <c r="B22" i="116"/>
  <c r="H21" i="116"/>
  <c r="E21" i="116"/>
  <c r="B21" i="116"/>
  <c r="H20" i="116"/>
  <c r="E20" i="116"/>
  <c r="B20" i="116"/>
  <c r="H24" i="125" l="1"/>
  <c r="J24" i="125" s="1"/>
  <c r="E24" i="125"/>
  <c r="B24" i="125"/>
  <c r="H23" i="125"/>
  <c r="J23" i="125" s="1"/>
  <c r="E23" i="125"/>
  <c r="B23" i="125"/>
  <c r="H22" i="125"/>
  <c r="J22" i="125" s="1"/>
  <c r="E22" i="125"/>
  <c r="B22" i="125"/>
  <c r="H21" i="125"/>
  <c r="J21" i="125" s="1"/>
  <c r="E21" i="125"/>
  <c r="B21" i="125"/>
  <c r="H20" i="125"/>
  <c r="J20" i="125" s="1"/>
  <c r="E20" i="125"/>
  <c r="B20" i="125"/>
  <c r="A4" i="125"/>
  <c r="A3" i="125"/>
  <c r="A2" i="125"/>
  <c r="J25" i="119" l="1"/>
  <c r="J23" i="119"/>
  <c r="J20" i="119"/>
  <c r="H25" i="118"/>
  <c r="J25" i="118" s="1"/>
  <c r="E25" i="118"/>
  <c r="B25" i="118"/>
  <c r="H21" i="117"/>
  <c r="J21" i="117" s="1"/>
  <c r="E21" i="117"/>
  <c r="B21" i="117"/>
  <c r="H20" i="117"/>
  <c r="J20" i="117" s="1"/>
  <c r="E20" i="117"/>
  <c r="B20" i="117"/>
  <c r="J24" i="116"/>
  <c r="J23" i="116"/>
  <c r="J22" i="116"/>
  <c r="J21" i="116"/>
  <c r="J20" i="116"/>
  <c r="H24" i="115"/>
  <c r="J24" i="115" s="1"/>
  <c r="E24" i="115"/>
  <c r="B24" i="115"/>
  <c r="H23" i="115"/>
  <c r="J23" i="115" s="1"/>
  <c r="E23" i="115"/>
  <c r="B23" i="115"/>
  <c r="H22" i="115"/>
  <c r="J22" i="115" s="1"/>
  <c r="E22" i="115"/>
  <c r="B22" i="115"/>
  <c r="H21" i="115"/>
  <c r="J21" i="115" s="1"/>
  <c r="E21" i="115"/>
  <c r="B21" i="115"/>
  <c r="H20" i="115"/>
  <c r="J20" i="115" s="1"/>
  <c r="E20" i="115"/>
  <c r="B20" i="115"/>
  <c r="A4" i="119"/>
  <c r="A4" i="118"/>
  <c r="H24" i="118"/>
  <c r="J24" i="118"/>
  <c r="E24" i="118"/>
  <c r="B24" i="118"/>
  <c r="A4" i="117"/>
  <c r="A4" i="116"/>
  <c r="A4" i="115"/>
  <c r="A3" i="117"/>
  <c r="H25" i="121"/>
  <c r="J25" i="121" s="1"/>
  <c r="E25" i="121"/>
  <c r="B25" i="121"/>
  <c r="H24" i="121"/>
  <c r="J24" i="121" s="1"/>
  <c r="E24" i="121"/>
  <c r="B24" i="121"/>
  <c r="H23" i="121"/>
  <c r="J23" i="121" s="1"/>
  <c r="E23" i="121"/>
  <c r="B23" i="121"/>
  <c r="H22" i="121"/>
  <c r="J22" i="121" s="1"/>
  <c r="E22" i="121"/>
  <c r="B22" i="121"/>
  <c r="H21" i="121"/>
  <c r="J21" i="121" s="1"/>
  <c r="E21" i="121"/>
  <c r="B21" i="121"/>
  <c r="A5" i="121"/>
  <c r="A4" i="121"/>
  <c r="J24" i="119"/>
  <c r="J22" i="119"/>
  <c r="J21" i="119"/>
  <c r="A3" i="119"/>
  <c r="H23" i="118"/>
  <c r="J23" i="118" s="1"/>
  <c r="E23" i="118"/>
  <c r="B23" i="118"/>
  <c r="H22" i="118"/>
  <c r="J22" i="118" s="1"/>
  <c r="E22" i="118"/>
  <c r="B22" i="118"/>
  <c r="H21" i="118"/>
  <c r="J21" i="118" s="1"/>
  <c r="E21" i="118"/>
  <c r="B21" i="118"/>
  <c r="H20" i="118"/>
  <c r="J20" i="118" s="1"/>
  <c r="E20" i="118"/>
  <c r="B20" i="118"/>
  <c r="A3" i="118"/>
  <c r="A3" i="116"/>
  <c r="A3" i="115"/>
  <c r="A2" i="116"/>
  <c r="A2" i="118"/>
  <c r="A2" i="119"/>
  <c r="A2" i="115"/>
  <c r="A3" i="121"/>
  <c r="A2" i="117"/>
</calcChain>
</file>

<file path=xl/sharedStrings.xml><?xml version="1.0" encoding="utf-8"?>
<sst xmlns="http://schemas.openxmlformats.org/spreadsheetml/2006/main" count="893" uniqueCount="343">
  <si>
    <t>Thứ 2</t>
  </si>
  <si>
    <t>Thứ 3</t>
  </si>
  <si>
    <t>Thứ 4</t>
  </si>
  <si>
    <t>Thứ 5</t>
  </si>
  <si>
    <t>Thứ 6</t>
  </si>
  <si>
    <t>Tiết</t>
  </si>
  <si>
    <t>06:40 - 07:30</t>
  </si>
  <si>
    <t>07:30  - 08:20</t>
  </si>
  <si>
    <t>08:30 - 09:20</t>
  </si>
  <si>
    <t>09:20 - 10:10</t>
  </si>
  <si>
    <t>10:20 - 11:10</t>
  </si>
  <si>
    <t>11:10 - 12:00</t>
  </si>
  <si>
    <t>12:30 - 13:20</t>
  </si>
  <si>
    <t>13:20 - 14:10</t>
  </si>
  <si>
    <t>14:20 - 15:10</t>
  </si>
  <si>
    <t>15:10 - 16:00</t>
  </si>
  <si>
    <t>16:10 - 17:00</t>
  </si>
  <si>
    <t>17:00 - 17:50</t>
  </si>
  <si>
    <t>Huỳnh Thụy Bảo Trân</t>
  </si>
  <si>
    <t>Nguyễn Huy Khánh</t>
  </si>
  <si>
    <t>Lê Ngọc Thành</t>
  </si>
  <si>
    <t>Trương Phước Lộc</t>
  </si>
  <si>
    <t>Cơ sở dữ liệu</t>
  </si>
  <si>
    <t>Mạng máy tính</t>
  </si>
  <si>
    <t>Đặng Bình Phương</t>
  </si>
  <si>
    <t>Giờ BĐ - Giờ KT</t>
  </si>
  <si>
    <t>Lê Nguyễn Hoài Nam</t>
  </si>
  <si>
    <t>GIÁO VIÊN LÝ THUYẾT</t>
  </si>
  <si>
    <t>LOẠI HỌC PHẦN</t>
  </si>
  <si>
    <t>SỐ TIẾT</t>
  </si>
  <si>
    <t>Kiến trúc máy tính và hợp ngữ</t>
  </si>
  <si>
    <t>Thể dục 2</t>
  </si>
  <si>
    <t>Anh văn 2</t>
  </si>
  <si>
    <t>Kỹ thuật lập trình</t>
  </si>
  <si>
    <t>Học phần BB KTGDĐC</t>
  </si>
  <si>
    <t>Học phần cơ sở ngành</t>
  </si>
  <si>
    <t>Học phần cơ bản ngành</t>
  </si>
  <si>
    <t>Định dạng</t>
  </si>
  <si>
    <t>Nhóm</t>
  </si>
  <si>
    <t>DANH MỤC LOẠI HỌC PHẦN</t>
  </si>
  <si>
    <t>STT</t>
  </si>
  <si>
    <t>xanh</t>
  </si>
  <si>
    <t>đen nghiêng</t>
  </si>
  <si>
    <t>đen (không có format)</t>
  </si>
  <si>
    <t>Lê Viết Long</t>
  </si>
  <si>
    <t>Thái Lê Vinh</t>
  </si>
  <si>
    <t>DANH SÁCH HỌC PHẦN</t>
  </si>
  <si>
    <t>MÃ HP</t>
  </si>
  <si>
    <t>LT</t>
  </si>
  <si>
    <t>TH</t>
  </si>
  <si>
    <t>Những nguyên lý cơ bản của CN Mác - Lênin</t>
  </si>
  <si>
    <t>CTH001</t>
  </si>
  <si>
    <t>CTH002</t>
  </si>
  <si>
    <t>CTH003</t>
  </si>
  <si>
    <t>Đường lối cách mạng của ĐCSVN</t>
  </si>
  <si>
    <t>Tư tưởng HCM</t>
  </si>
  <si>
    <t>NNA001</t>
  </si>
  <si>
    <t>Anh văn 1</t>
  </si>
  <si>
    <t>NNA002</t>
  </si>
  <si>
    <t>TTH003</t>
  </si>
  <si>
    <t>TTH026</t>
  </si>
  <si>
    <t>TTH027</t>
  </si>
  <si>
    <t>TTH063</t>
  </si>
  <si>
    <t>DTV001</t>
  </si>
  <si>
    <t>VLH023</t>
  </si>
  <si>
    <t>CTT002</t>
  </si>
  <si>
    <t>CTT003</t>
  </si>
  <si>
    <t>CTT008</t>
  </si>
  <si>
    <t>CTT006</t>
  </si>
  <si>
    <t>Đại số B1</t>
  </si>
  <si>
    <t>Giải tích B1</t>
  </si>
  <si>
    <t>Giải tích B2</t>
  </si>
  <si>
    <t>Toán rời rạc</t>
  </si>
  <si>
    <t>Điện tử căn bản</t>
  </si>
  <si>
    <t>Điện từ, Quang – Lượng tử – Nguyên tử</t>
  </si>
  <si>
    <t>Nhập môn lập trình</t>
  </si>
  <si>
    <t>Phương pháp lập trình hướng đối tượng</t>
  </si>
  <si>
    <t>TCH001</t>
  </si>
  <si>
    <t>TCH002</t>
  </si>
  <si>
    <t>QPH010</t>
  </si>
  <si>
    <t>Thể dục 1</t>
  </si>
  <si>
    <t>Giáo dục quốc phòng</t>
  </si>
  <si>
    <t>CTT101</t>
  </si>
  <si>
    <t>Cấu trúc dữ liệu và giải thuật</t>
  </si>
  <si>
    <t>CTT102</t>
  </si>
  <si>
    <t>CTT103</t>
  </si>
  <si>
    <t>Hệ điều hành</t>
  </si>
  <si>
    <t>CTT104</t>
  </si>
  <si>
    <t>CTT105</t>
  </si>
  <si>
    <t>CTT701</t>
  </si>
  <si>
    <t>CTT702</t>
  </si>
  <si>
    <t>Quản trị cơ sở dữ liệu</t>
  </si>
  <si>
    <t>CTT703</t>
  </si>
  <si>
    <t>Lập trình web 1</t>
  </si>
  <si>
    <t>CTT501</t>
  </si>
  <si>
    <t>Lập trình Windows</t>
  </si>
  <si>
    <t>CTT704</t>
  </si>
  <si>
    <t>Quản trị Windows Server</t>
  </si>
  <si>
    <t>CTT705</t>
  </si>
  <si>
    <t>Lập trình ứng dụng quản lý 1</t>
  </si>
  <si>
    <t>CTT706</t>
  </si>
  <si>
    <t>Hệ điều hành Linux căn bản</t>
  </si>
  <si>
    <t>CTT721</t>
  </si>
  <si>
    <t>Phát triển ứng dụng cơ sở dữ liệu 1</t>
  </si>
  <si>
    <t>CTT722</t>
  </si>
  <si>
    <t>Phát triển ứng dụng cơ sở dữ liệu 2</t>
  </si>
  <si>
    <t>CTT723</t>
  </si>
  <si>
    <t>Triển khai ứng dụng mạng</t>
  </si>
  <si>
    <t>CTT724</t>
  </si>
  <si>
    <t>Triển khai hệ thống mạng</t>
  </si>
  <si>
    <t>CTT725</t>
  </si>
  <si>
    <t>Các dịch vụ trên hệ điều hành Linux</t>
  </si>
  <si>
    <t>CTT726</t>
  </si>
  <si>
    <t>Công cụ bảo mật mạng</t>
  </si>
  <si>
    <t>CTT727</t>
  </si>
  <si>
    <t>CTT728</t>
  </si>
  <si>
    <t>Khai thác dữ liệu trên web</t>
  </si>
  <si>
    <t>CTT729</t>
  </si>
  <si>
    <t>Lắp ráp và cài đặt máy tính</t>
  </si>
  <si>
    <t>CTT730</t>
  </si>
  <si>
    <t>Công cụ kiểm chứng phần mềm</t>
  </si>
  <si>
    <t>CTT731</t>
  </si>
  <si>
    <t>Lập trình web 2</t>
  </si>
  <si>
    <t>CTT732</t>
  </si>
  <si>
    <t>Lập trình ứng dụng quản lý 2</t>
  </si>
  <si>
    <t>CTT733</t>
  </si>
  <si>
    <t>Kỹ thuật bảo mật mạng Windows</t>
  </si>
  <si>
    <t>TÊN HỌC PHẦN</t>
  </si>
  <si>
    <t>PLD001</t>
  </si>
  <si>
    <t>Pháp luật đại cương</t>
  </si>
  <si>
    <t>Lê Quốc Hòa</t>
  </si>
  <si>
    <t>Nguyễn Phạm Phương Nam</t>
  </si>
  <si>
    <t>Chung Thùy Linh</t>
  </si>
  <si>
    <t>Lê Hà Minh</t>
  </si>
  <si>
    <t>Phạm Minh Tú</t>
  </si>
  <si>
    <t>Nguyễn Thành Long</t>
  </si>
  <si>
    <t>Lương Vĩ Minh</t>
  </si>
  <si>
    <t>Nguyễn Thị Như Anh</t>
  </si>
  <si>
    <t>Hồ Lê Thị Kim Nhung</t>
  </si>
  <si>
    <t>Nguyễn Văn Giang</t>
  </si>
  <si>
    <t>Hồ Tuấn Thanh</t>
  </si>
  <si>
    <t>Trương Toàn Thịnh</t>
  </si>
  <si>
    <t>Đặng Trần Minh Hậu</t>
  </si>
  <si>
    <t>Đậu Ngọc Hà Dương</t>
  </si>
  <si>
    <t>Phạm Trọng Nghĩa</t>
  </si>
  <si>
    <t>Tiết Gia Hồng</t>
  </si>
  <si>
    <t>Trần Thị Bích Hạnh</t>
  </si>
  <si>
    <t>Nguyễn Ngọc Thảo</t>
  </si>
  <si>
    <t>Đỗ Hoàng Cường</t>
  </si>
  <si>
    <t>Đỗ Nguyên Kha</t>
  </si>
  <si>
    <t>Nguyễn Thanh Quân</t>
  </si>
  <si>
    <t>Lớp</t>
  </si>
  <si>
    <t>Mã HP</t>
  </si>
  <si>
    <t>Tên HP</t>
  </si>
  <si>
    <t>Số tiết</t>
  </si>
  <si>
    <t>GVLT</t>
  </si>
  <si>
    <t>Loại HP</t>
  </si>
  <si>
    <t>Giờ học LT</t>
  </si>
  <si>
    <t>Phòng</t>
  </si>
  <si>
    <t>Thứ</t>
  </si>
  <si>
    <t>Ngô Ngọc Đăng Khoa</t>
  </si>
  <si>
    <t>Học phần BB ngành</t>
  </si>
  <si>
    <t>Kỹ năng soạn báo cáo, trình bày và LVN</t>
  </si>
  <si>
    <t>Học phần BB ngành (chọn CTT501 hoặc CTT704)</t>
  </si>
  <si>
    <t>Học phần BB ngành (chọn CTT705 hoặc CTT706)</t>
  </si>
  <si>
    <t>Học phần tự chọn ngành</t>
  </si>
  <si>
    <t>Các thuật toán thông minh nhân tạo và ƯD</t>
  </si>
  <si>
    <t>THỜI KHÓA BIỂU LÝ THUYẾT (dạng danh sách)</t>
  </si>
  <si>
    <t>Tiết
(NVCừ)</t>
  </si>
  <si>
    <t>Tiết
(LTrung)</t>
  </si>
  <si>
    <t>Thời gian học:</t>
  </si>
  <si>
    <t>Địa điểm học:</t>
  </si>
  <si>
    <t>Cơ sở Nguyễn Văn Cừ</t>
  </si>
  <si>
    <t>Thứ 7</t>
  </si>
  <si>
    <t>Bộ môn phụ trách</t>
  </si>
  <si>
    <t>lý thuyết</t>
  </si>
  <si>
    <t>thực hành</t>
  </si>
  <si>
    <t>Họ tên GV đăng ký HDTH</t>
  </si>
  <si>
    <t>Giờ học TH</t>
  </si>
  <si>
    <t>17:50 - 18:40</t>
  </si>
  <si>
    <t>18:40 - 19:30</t>
  </si>
  <si>
    <t>19:30 - 20:20</t>
  </si>
  <si>
    <t>20:20 - 21:10</t>
  </si>
  <si>
    <t>Năm học</t>
  </si>
  <si>
    <t>Học kỳ</t>
  </si>
  <si>
    <t>Bắt đầu</t>
  </si>
  <si>
    <t>Kết thúc</t>
  </si>
  <si>
    <t>Ghi chú</t>
  </si>
  <si>
    <t>1 - 3</t>
  </si>
  <si>
    <t>Số SV</t>
  </si>
  <si>
    <t>T5</t>
  </si>
  <si>
    <t>TH Nhập môn lập trình
N1, 35SV
TTTH_PM2A</t>
  </si>
  <si>
    <t>TH Nhập môn lập trình
N2, 35SV
TTTH_PM2A</t>
  </si>
  <si>
    <t>TH Tin học cơ sở
N1, 35SV
TTTH_PM2A</t>
  </si>
  <si>
    <t>TH Tin học cơ sở
N2, 35SV
TTTH_PM2A</t>
  </si>
  <si>
    <t>Anh văn bổ túc
70SV
F304</t>
  </si>
  <si>
    <t>Thái Hùng Văn</t>
  </si>
  <si>
    <t>TH Tin học cơ sở
N3, 35SV
NCT_PM408</t>
  </si>
  <si>
    <t>TH Tin học cơ sở
N4, 35SV
NCT_PM408 (dự trữ)</t>
  </si>
  <si>
    <t>Võ Nam Thục Đoan</t>
  </si>
  <si>
    <t>TH Nhập môn lập trình
N3, 35SV
TTTH_PM2E</t>
  </si>
  <si>
    <t>TH Nhập môn lập trình
N4, 35SV
TTTH_PM2E (dự trữ)</t>
  </si>
  <si>
    <t>Tin học cơ sở</t>
  </si>
  <si>
    <t>Tin học cơ sở
105SV
C43</t>
  </si>
  <si>
    <t>Nhập môn lập trình
105SV
E403</t>
  </si>
  <si>
    <t>07:30 - 08:20</t>
  </si>
  <si>
    <t>14:10 - 15:00</t>
  </si>
  <si>
    <t>15:00 - 15:50</t>
  </si>
  <si>
    <t>15:50 - 16:40</t>
  </si>
  <si>
    <t>16:40 - 17:30</t>
  </si>
  <si>
    <t>17:30 - 18:20</t>
  </si>
  <si>
    <t>18:20 - 19:10</t>
  </si>
  <si>
    <t>19:10 - 20:00</t>
  </si>
  <si>
    <t>20:00 - 20:50</t>
  </si>
  <si>
    <t>ĐHCQ đại trà và Cao đẳng</t>
  </si>
  <si>
    <t>Đào tạo từ xa</t>
  </si>
  <si>
    <t>Trần Văn Quý</t>
  </si>
  <si>
    <t>CD2016/2</t>
  </si>
  <si>
    <t>CD2016/3</t>
  </si>
  <si>
    <t>F301</t>
  </si>
  <si>
    <t>E404</t>
  </si>
  <si>
    <t>HTTT</t>
  </si>
  <si>
    <t>CNPM</t>
  </si>
  <si>
    <t>Hủy</t>
  </si>
  <si>
    <t>45 LT + 30 TH</t>
  </si>
  <si>
    <t>Bộ môn PT</t>
  </si>
  <si>
    <t>2019 - 2020</t>
  </si>
  <si>
    <t>Mai Anh Tuấn</t>
  </si>
  <si>
    <r>
      <t xml:space="preserve">ĐẠI HỌC QUỐC GIA TP. HỒ CHÍ MINH
TRƯỜNG ĐẠI HỌC KHOA HỌC TỰ NHIÊN
</t>
    </r>
    <r>
      <rPr>
        <b/>
        <sz val="10"/>
        <rFont val="Arial"/>
        <family val="2"/>
      </rPr>
      <t>KHOA CÔNG NGHỆ THÔNG TIN</t>
    </r>
  </si>
  <si>
    <r>
      <t xml:space="preserve">ĐẠI HỌC QUỐC GIA TP. HỒ CHÍ MINH
TRƯỜNG ĐẠI HỌC KHOA HỌC TỰ NHIÊN
</t>
    </r>
    <r>
      <rPr>
        <b/>
        <u/>
        <sz val="10"/>
        <rFont val="Arial"/>
        <family val="2"/>
      </rPr>
      <t>KHOA CÔNG NGHỆ THÔNG TIN</t>
    </r>
  </si>
  <si>
    <t>17/02/2020</t>
  </si>
  <si>
    <t>31/05/2020</t>
  </si>
  <si>
    <t>Hồ Thị Hoàng Vy</t>
  </si>
  <si>
    <t>PT ƯD CSDL 2
SV</t>
  </si>
  <si>
    <t>KT Dữ liệu trên Web
SV</t>
  </si>
  <si>
    <t>Các DV trên HĐH Linux
SV</t>
  </si>
  <si>
    <t>Lập trình Web 2
SV</t>
  </si>
  <si>
    <t xml:space="preserve">Cơ sở dữ liệu
</t>
  </si>
  <si>
    <t>Lập trình Windows
SV</t>
  </si>
  <si>
    <t>Cơ sở dữ liệu
SV</t>
  </si>
  <si>
    <t>Công cụ KCPM
SV</t>
  </si>
  <si>
    <t>Mạng máy tính
SV</t>
  </si>
  <si>
    <t>Hệ điều hành 
SV</t>
  </si>
  <si>
    <t>Trần Duy Quang</t>
  </si>
  <si>
    <t>K18</t>
  </si>
  <si>
    <t>K17</t>
  </si>
  <si>
    <t xml:space="preserve">  </t>
  </si>
  <si>
    <r>
      <t xml:space="preserve">TH Lập trình Win
</t>
    </r>
    <r>
      <rPr>
        <b/>
        <i/>
        <sz val="10"/>
        <color theme="9" tint="-0.249977111117893"/>
        <rFont val="Arial"/>
        <family val="2"/>
      </rPr>
      <t>N1, NCT_PM</t>
    </r>
  </si>
  <si>
    <r>
      <t xml:space="preserve">TH Lập trình Win
</t>
    </r>
    <r>
      <rPr>
        <b/>
        <i/>
        <sz val="10"/>
        <color theme="9" tint="-0.249977111117893"/>
        <rFont val="Arial"/>
        <family val="2"/>
      </rPr>
      <t>N2, NCT_PM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</si>
  <si>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</si>
  <si>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</si>
  <si>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</si>
  <si>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</si>
  <si>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'TH Lập trình Win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</si>
  <si>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'TH Lập trình Win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</si>
  <si>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</si>
  <si>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N4, TTTH_PM</t>
    </r>
  </si>
  <si>
    <r>
      <t>TH Lập trình Win</t>
    </r>
    <r>
      <rPr>
        <b/>
        <i/>
        <sz val="10"/>
        <color theme="9" tint="-0.249977111117893"/>
        <rFont val="Arial"/>
        <family val="2"/>
      </rPr>
      <t xml:space="preserve">
N4, TTTH_PM</t>
    </r>
    <r>
      <rPr>
        <i/>
        <sz val="10"/>
        <color theme="9" tint="-0.249977111117893"/>
        <rFont val="Arial"/>
        <family val="2"/>
      </rPr>
      <t xml:space="preserve">
TH CSDL
</t>
    </r>
    <r>
      <rPr>
        <b/>
        <i/>
        <sz val="10"/>
        <color theme="9" tint="-0.249977111117893"/>
        <rFont val="Arial"/>
        <family val="2"/>
      </rPr>
      <t>N3, TTTH_PM</t>
    </r>
  </si>
  <si>
    <r>
      <t>TH Lập trình Win</t>
    </r>
    <r>
      <rPr>
        <b/>
        <i/>
        <sz val="10"/>
        <color theme="9" tint="-0.249977111117893"/>
        <rFont val="Arial"/>
        <family val="2"/>
      </rPr>
      <t xml:space="preserve">
N3, TTTH_PM</t>
    </r>
    <r>
      <rPr>
        <i/>
        <sz val="10"/>
        <color theme="9" tint="-0.249977111117893"/>
        <rFont val="Arial"/>
        <family val="2"/>
      </rPr>
      <t xml:space="preserve">
TH CSDL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</si>
  <si>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Kỹ thuật lập trình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</si>
  <si>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Kỹ thuật lập trình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</si>
  <si>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Kỹ thuật lập trình
</t>
    </r>
    <r>
      <rPr>
        <b/>
        <i/>
        <sz val="10"/>
        <color theme="9" tint="-0.249977111117893"/>
        <rFont val="Arial"/>
        <family val="2"/>
      </rPr>
      <t>N3, TTTH_PM</t>
    </r>
    <r>
      <rPr>
        <i/>
        <sz val="10"/>
        <color theme="9" tint="-0.249977111117893"/>
        <rFont val="Arial"/>
        <family val="2"/>
      </rPr>
      <t xml:space="preserve">
TH Mạng máy tính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</si>
  <si>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Kỹ thuật lập trình
</t>
    </r>
    <r>
      <rPr>
        <b/>
        <i/>
        <sz val="10"/>
        <color theme="9" tint="-0.249977111117893"/>
        <rFont val="Arial"/>
        <family val="2"/>
      </rPr>
      <t xml:space="preserve">N4, TTTH_PM
</t>
    </r>
    <r>
      <rPr>
        <i/>
        <sz val="10"/>
        <color theme="9" tint="-0.249977111117893"/>
        <rFont val="Arial"/>
        <family val="2"/>
      </rPr>
      <t xml:space="preserve">
TH Mạng máy tính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</si>
  <si>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Các DV Linux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</si>
  <si>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Các DV Linux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</si>
  <si>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Các DV Linux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</si>
  <si>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Các DV Linux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</si>
  <si>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Các DV Linux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TH LT Web 2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</si>
  <si>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Các DV Linux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LT Web 2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</si>
  <si>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N1, TTTH_PM
TH Công cụ KCPM
N2, TTTH_PM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</si>
  <si>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TH Công cụ KCPM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</si>
  <si>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Công cụ KCPM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</si>
  <si>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Công cụ KCPM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</si>
  <si>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Công cụ KCPM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</si>
  <si>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TH Mạng máy tính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</si>
  <si>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Mạng máy tính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</si>
  <si>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Công cụ KCPM</t>
    </r>
    <r>
      <rPr>
        <b/>
        <i/>
        <sz val="10"/>
        <color theme="9" tint="-0.249977111117893"/>
        <rFont val="Arial"/>
        <family val="2"/>
      </rPr>
      <t xml:space="preserve">
N1,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</si>
  <si>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TH LT Web 2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</si>
  <si>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LT Web 2
</t>
    </r>
    <r>
      <rPr>
        <b/>
        <i/>
        <sz val="10"/>
        <color theme="9" tint="-0.249977111117893"/>
        <rFont val="Arial"/>
        <family val="2"/>
      </rPr>
      <t>N1, TTTH_PM</t>
    </r>
  </si>
  <si>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N3, TTTH_PM</t>
    </r>
  </si>
  <si>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N4,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</si>
  <si>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N3, TTTH_PM</t>
    </r>
    <r>
      <rPr>
        <i/>
        <sz val="10"/>
        <color theme="9" tint="-0.249977111117893"/>
        <rFont val="Arial"/>
        <family val="2"/>
      </rPr>
      <t xml:space="preserve">
TH Lập trình Win
</t>
    </r>
    <r>
      <rPr>
        <b/>
        <i/>
        <sz val="10"/>
        <color theme="9" tint="-0.249977111117893"/>
        <rFont val="Arial"/>
        <family val="2"/>
      </rPr>
      <t>N4, NCT_PM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</si>
  <si>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N4, TTTH_PM</t>
    </r>
    <r>
      <rPr>
        <i/>
        <sz val="10"/>
        <color theme="9" tint="-0.249977111117893"/>
        <rFont val="Arial"/>
        <family val="2"/>
      </rPr>
      <t xml:space="preserve">
TH Lập trình Win
</t>
    </r>
    <r>
      <rPr>
        <b/>
        <i/>
        <sz val="10"/>
        <color theme="9" tint="-0.249977111117893"/>
        <rFont val="Arial"/>
        <family val="2"/>
      </rPr>
      <t>N3, NCT_PM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</si>
  <si>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 xml:space="preserve">N3, TTTH_PM
</t>
    </r>
    <r>
      <rPr>
        <i/>
        <sz val="10"/>
        <color theme="9" tint="-0.249977111117893"/>
        <rFont val="Arial"/>
        <family val="2"/>
      </rPr>
      <t>TH Lập trình Win</t>
    </r>
    <r>
      <rPr>
        <b/>
        <i/>
        <sz val="10"/>
        <color theme="9" tint="-0.249977111117893"/>
        <rFont val="Arial"/>
        <family val="2"/>
      </rPr>
      <t xml:space="preserve">
N4, NCT_PM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</si>
  <si>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N4, TTTH_PM</t>
    </r>
    <r>
      <rPr>
        <i/>
        <sz val="10"/>
        <color theme="9" tint="-0.249977111117893"/>
        <rFont val="Arial"/>
        <family val="2"/>
      </rPr>
      <t xml:space="preserve">
TH Công cụ KCPM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</si>
  <si>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N3, TTTH_PM</t>
    </r>
    <r>
      <rPr>
        <i/>
        <sz val="10"/>
        <color theme="9" tint="-0.249977111117893"/>
        <rFont val="Arial"/>
        <family val="2"/>
      </rPr>
      <t xml:space="preserve">
TH Công cụ KCPM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</si>
  <si>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TH Hệ điều hành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</si>
  <si>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Hệ điều hành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</si>
  <si>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N4, TTTH_PM</t>
    </r>
    <r>
      <rPr>
        <i/>
        <sz val="10"/>
        <color theme="9" tint="-0.249977111117893"/>
        <rFont val="Arial"/>
        <family val="2"/>
      </rPr>
      <t xml:space="preserve">
TH Mạng máy tính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</si>
  <si>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N3, TTTH_PM</t>
    </r>
    <r>
      <rPr>
        <i/>
        <sz val="10"/>
        <color theme="9" tint="-0.249977111117893"/>
        <rFont val="Arial"/>
        <family val="2"/>
      </rPr>
      <t xml:space="preserve">
TH Mạng máy tính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</si>
  <si>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PT ƯD CSDL2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</si>
  <si>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PT ƯD CSDL2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</si>
  <si>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N3, TTTH_PM</t>
    </r>
    <r>
      <rPr>
        <i/>
        <sz val="10"/>
        <color theme="9" tint="-0.249977111117893"/>
        <rFont val="Arial"/>
        <family val="2"/>
      </rPr>
      <t xml:space="preserve">
TH PT ƯD CSDL2
</t>
    </r>
    <r>
      <rPr>
        <b/>
        <i/>
        <sz val="10"/>
        <color theme="9" tint="-0.249977111117893"/>
        <rFont val="Arial"/>
        <family val="2"/>
      </rPr>
      <t>N4,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</si>
  <si>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N4, TTTH_PM</t>
    </r>
    <r>
      <rPr>
        <i/>
        <sz val="10"/>
        <color theme="9" tint="-0.249977111117893"/>
        <rFont val="Arial"/>
        <family val="2"/>
      </rPr>
      <t xml:space="preserve">
TH PT ƯD CSDL2
</t>
    </r>
    <r>
      <rPr>
        <b/>
        <i/>
        <sz val="10"/>
        <color theme="9" tint="-0.249977111117893"/>
        <rFont val="Arial"/>
        <family val="2"/>
      </rPr>
      <t>N3,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</si>
  <si>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N2, TTTH_PM</t>
    </r>
    <r>
      <rPr>
        <i/>
        <sz val="10"/>
        <color theme="9" tint="-0.249977111117893"/>
        <rFont val="Arial"/>
        <family val="2"/>
      </rPr>
      <t xml:space="preserve">
TH PT ƯD CSDL2
</t>
    </r>
    <r>
      <rPr>
        <b/>
        <i/>
        <sz val="10"/>
        <color theme="9" tint="-0.249977111117893"/>
        <rFont val="Arial"/>
        <family val="2"/>
      </rPr>
      <t>N1,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</si>
  <si>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N1, TTTH_PM</t>
    </r>
    <r>
      <rPr>
        <i/>
        <sz val="10"/>
        <color theme="9" tint="-0.249977111117893"/>
        <rFont val="Arial"/>
        <family val="2"/>
      </rPr>
      <t xml:space="preserve">
TH PT ƯD CSDL2
</t>
    </r>
    <r>
      <rPr>
        <b/>
        <i/>
        <sz val="10"/>
        <color theme="9" tint="-0.249977111117893"/>
        <rFont val="Arial"/>
        <family val="2"/>
      </rPr>
      <t>N2, TTTH_PM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</si>
  <si>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 xml:space="preserve">N2, TTTH_PM
</t>
    </r>
    <r>
      <rPr>
        <i/>
        <sz val="10"/>
        <color theme="9" tint="-0.249977111117893"/>
        <rFont val="Arial"/>
        <family val="2"/>
      </rPr>
      <t>TH PT ƯD CSDL2</t>
    </r>
    <r>
      <rPr>
        <b/>
        <i/>
        <sz val="10"/>
        <color theme="9" tint="-0.249977111117893"/>
        <rFont val="Arial"/>
        <family val="2"/>
      </rPr>
      <t xml:space="preserve">
N1, TTTH_PM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</si>
  <si>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N4, TTTH_PM</t>
    </r>
    <r>
      <rPr>
        <i/>
        <sz val="10"/>
        <color theme="9" tint="-0.249977111117893"/>
        <rFont val="Arial"/>
        <family val="2"/>
      </rPr>
      <t xml:space="preserve">
TH Lập trình Win
</t>
    </r>
    <r>
      <rPr>
        <b/>
        <i/>
        <sz val="10"/>
        <color theme="9" tint="-0.249977111117893"/>
        <rFont val="Arial"/>
        <family val="2"/>
      </rPr>
      <t>N3, NCT_PM</t>
    </r>
  </si>
  <si>
    <t>CD2017/1</t>
  </si>
  <si>
    <t>CD2017/2</t>
  </si>
  <si>
    <t>CD2018/1</t>
  </si>
  <si>
    <t>CD2018/2</t>
  </si>
  <si>
    <t>Trả nợ</t>
  </si>
  <si>
    <t>CD2017/3</t>
  </si>
  <si>
    <t>ThS. Lê Hà Minh</t>
  </si>
  <si>
    <t>ThS. Nguyễn Thanh Quân</t>
  </si>
  <si>
    <t>ThS. Nguyễn Thị Như Anh</t>
  </si>
  <si>
    <t>ThS. Tiết Gia Hồng</t>
  </si>
  <si>
    <t>ThS. Hồ Thị Hoàng Vy</t>
  </si>
  <si>
    <t>ThS. Trần Thị Bích Hạnh</t>
  </si>
  <si>
    <t>ThS. Hồ Tuấn Thanh</t>
  </si>
  <si>
    <t>ThS. Lê Viết Long</t>
  </si>
  <si>
    <t>ThS. Nguyễn Văn Giang</t>
  </si>
  <si>
    <t>ThS. Lê Ngọc Thành</t>
  </si>
  <si>
    <t>TS. Nguyễn Ngọc Thảo</t>
  </si>
  <si>
    <t>ThS. Thái Hùng Văn</t>
  </si>
  <si>
    <t>ThS. Ngô Ngọc Đăng Khoa</t>
  </si>
  <si>
    <t>ThS. Đỗ Nguyên Kha</t>
  </si>
  <si>
    <t>ThS. Trần Duy Quang</t>
  </si>
  <si>
    <t>ThS. Trần Văn Quý</t>
  </si>
  <si>
    <t>ThS. Mai Anh Tuấn</t>
  </si>
  <si>
    <t>ThS. Đỗ Hoàng Cường</t>
  </si>
  <si>
    <t>ThS. Huỳnh Thụy Bảo Trân</t>
  </si>
  <si>
    <t>TS. Lê Nguyễn Hoài Nam</t>
  </si>
  <si>
    <t>ThS. Phạm Minh Tú</t>
  </si>
  <si>
    <t>T4</t>
  </si>
  <si>
    <t>T3</t>
  </si>
  <si>
    <t>T6</t>
  </si>
  <si>
    <t>T2</t>
  </si>
  <si>
    <t>BẬC CAO ĐẲNG, HỌC KỲ 2, NĂM HỌC 2019 - 2020</t>
  </si>
  <si>
    <t>15 tuần:</t>
  </si>
  <si>
    <t>từ ngày 17/02/2020 đến ngày 31/05/2020</t>
  </si>
  <si>
    <t>45 LT + 0 TH</t>
  </si>
  <si>
    <t>60 LT + 0 TH</t>
  </si>
  <si>
    <t>18L1</t>
  </si>
  <si>
    <t>30 LT + 0 TH</t>
  </si>
  <si>
    <t>75 LT + 0 TH</t>
  </si>
  <si>
    <t>T7</t>
  </si>
  <si>
    <t>CN</t>
  </si>
  <si>
    <t>Nguyễn Văn Thùy</t>
  </si>
  <si>
    <t>Lê Văn Hợp</t>
  </si>
  <si>
    <t>45 LT</t>
  </si>
  <si>
    <t>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</si>
</sst>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79]#\-#;##\-##"/>
  </numFmts>
  <fonts count="27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i/>
      <sz val="10"/>
      <color rgb="FF660066"/>
      <name val="Arial"/>
      <family val="2"/>
    </font>
    <font>
      <sz val="10"/>
      <color rgb="FF0000FF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sz val="10"/>
      <name val="MS Sans Serif"/>
      <family val="2"/>
    </font>
    <font>
      <i/>
      <sz val="10"/>
      <color theme="9" tint="-0.499984740745262"/>
      <name val="Arial"/>
      <family val="2"/>
    </font>
    <font>
      <b/>
      <sz val="10"/>
      <color rgb="FF0000FF"/>
      <name val="Arial"/>
      <family val="2"/>
    </font>
    <font>
      <i/>
      <sz val="10"/>
      <color theme="9" tint="-0.249977111117893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i/>
      <sz val="10"/>
      <color theme="9" tint="-0.249977111117893"/>
      <name val="Arial"/>
      <family val="2"/>
    </font>
    <font>
      <sz val="10"/>
      <color rgb="FF000000"/>
      <name val="Segoe UI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</cellStyleXfs>
  <cellXfs count="169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NumberFormat="1" applyFont="1" applyAlignment="1" applyProtection="1">
      <alignment vertical="center"/>
      <protection hidden="1"/>
    </xf>
    <xf numFmtId="0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2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2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vertical="center" wrapText="1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14" xfId="0" applyNumberFormat="1" applyFont="1" applyFill="1" applyBorder="1" applyAlignment="1" applyProtection="1">
      <alignment horizontal="center" vertical="center"/>
      <protection hidden="1"/>
    </xf>
    <xf numFmtId="0" fontId="1" fillId="0" borderId="4" xfId="2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vertical="center"/>
      <protection hidden="1"/>
    </xf>
    <xf numFmtId="0" fontId="1" fillId="0" borderId="9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0" fillId="0" borderId="0" xfId="0" applyNumberFormat="1" applyFont="1" applyFill="1" applyAlignment="1" applyProtection="1">
      <alignment vertical="center"/>
      <protection hidden="1"/>
    </xf>
    <xf numFmtId="0" fontId="10" fillId="0" borderId="0" xfId="0" applyNumberFormat="1" applyFont="1" applyAlignment="1" applyProtection="1">
      <alignment vertical="center"/>
      <protection hidden="1"/>
    </xf>
    <xf numFmtId="0" fontId="6" fillId="0" borderId="0" xfId="0" applyNumberFormat="1" applyFont="1" applyAlignment="1" applyProtection="1">
      <alignment vertical="center"/>
      <protection hidden="1"/>
    </xf>
    <xf numFmtId="0" fontId="1" fillId="0" borderId="5" xfId="2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22" xfId="0" applyFont="1" applyFill="1" applyBorder="1" applyAlignment="1" applyProtection="1">
      <alignment horizontal="right" vertical="center"/>
      <protection hidden="1"/>
    </xf>
    <xf numFmtId="0" fontId="1" fillId="0" borderId="23" xfId="0" applyFont="1" applyFill="1" applyBorder="1" applyAlignment="1" applyProtection="1">
      <alignment horizontal="right" vertical="center"/>
      <protection hidden="1"/>
    </xf>
    <xf numFmtId="0" fontId="1" fillId="0" borderId="9" xfId="0" applyFont="1" applyFill="1" applyBorder="1" applyAlignment="1" applyProtection="1">
      <alignment horizontal="righ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5" fillId="4" borderId="18" xfId="0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vertical="center"/>
    </xf>
    <xf numFmtId="0" fontId="1" fillId="0" borderId="0" xfId="2" applyAlignment="1">
      <alignment vertical="center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NumberFormat="1" applyFont="1" applyFill="1" applyBorder="1" applyAlignment="1" applyProtection="1">
      <alignment horizontal="left" vertical="center"/>
      <protection hidden="1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49" fontId="1" fillId="0" borderId="0" xfId="2" applyNumberFormat="1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0" fillId="0" borderId="1" xfId="0" applyBorder="1" applyAlignment="1">
      <alignment vertical="center"/>
    </xf>
    <xf numFmtId="0" fontId="1" fillId="0" borderId="0" xfId="0" applyFon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1" fillId="0" borderId="3" xfId="2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1" fillId="0" borderId="3" xfId="0" applyFont="1" applyFill="1" applyBorder="1" applyAlignment="1" applyProtection="1">
      <alignment horizontal="right" vertical="center"/>
      <protection hidden="1"/>
    </xf>
    <xf numFmtId="0" fontId="19" fillId="0" borderId="3" xfId="0" applyFont="1" applyFill="1" applyBorder="1" applyAlignment="1" applyProtection="1">
      <alignment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23" fillId="0" borderId="26" xfId="0" applyFont="1" applyBorder="1"/>
    <xf numFmtId="0" fontId="5" fillId="4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protection hidden="1"/>
    </xf>
    <xf numFmtId="0" fontId="1" fillId="0" borderId="1" xfId="0" applyNumberFormat="1" applyFont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8" fillId="0" borderId="20" xfId="0" quotePrefix="1" applyNumberFormat="1" applyFont="1" applyFill="1" applyBorder="1" applyAlignment="1" applyProtection="1">
      <alignment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24" xfId="0" applyFont="1" applyBorder="1" applyAlignment="1">
      <alignment horizontal="center" vertical="center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5" fillId="4" borderId="21" xfId="0" applyNumberFormat="1" applyFont="1" applyFill="1" applyBorder="1" applyAlignment="1" applyProtection="1">
      <alignment horizontal="center" vertical="center"/>
      <protection hidden="1"/>
    </xf>
    <xf numFmtId="0" fontId="5" fillId="4" borderId="25" xfId="0" applyNumberFormat="1" applyFont="1" applyFill="1" applyBorder="1" applyAlignment="1" applyProtection="1">
      <alignment horizontal="center" vertical="center"/>
      <protection hidden="1"/>
    </xf>
    <xf numFmtId="0" fontId="18" fillId="7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" xfId="0" quotePrefix="1" applyFont="1" applyFill="1" applyBorder="1" applyAlignment="1" applyProtection="1">
      <alignment horizontal="center" vertical="center" wrapText="1"/>
      <protection hidden="1"/>
    </xf>
    <xf numFmtId="0" fontId="18" fillId="7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18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NumberFormat="1" applyFont="1" applyAlignment="1" applyProtection="1">
      <alignment horizontal="center" vertical="center"/>
      <protection hidden="1"/>
    </xf>
    <xf numFmtId="0" fontId="4" fillId="0" borderId="24" xfId="0" applyNumberFormat="1" applyFont="1" applyBorder="1" applyAlignment="1" applyProtection="1">
      <alignment horizontal="center" vertical="center"/>
      <protection hidden="1"/>
    </xf>
    <xf numFmtId="0" fontId="5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8" xfId="0" applyFont="1" applyFill="1" applyBorder="1" applyAlignment="1" applyProtection="1">
      <alignment horizontal="center" vertical="center" wrapText="1"/>
      <protection hidden="1"/>
    </xf>
    <xf numFmtId="0" fontId="18" fillId="7" borderId="19" xfId="0" applyFont="1" applyFill="1" applyBorder="1" applyAlignment="1" applyProtection="1">
      <alignment horizontal="center" vertical="center" wrapText="1"/>
      <protection hidden="1"/>
    </xf>
    <xf numFmtId="0" fontId="18" fillId="7" borderId="20" xfId="0" applyFont="1" applyFill="1" applyBorder="1" applyAlignment="1" applyProtection="1">
      <alignment horizontal="center" vertical="center" wrapText="1"/>
      <protection hidden="1"/>
    </xf>
    <xf numFmtId="0" fontId="5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22" fillId="7" borderId="18" xfId="0" quotePrefix="1" applyFont="1" applyFill="1" applyBorder="1" applyAlignment="1" applyProtection="1">
      <alignment horizontal="center" vertical="center" wrapText="1"/>
      <protection hidden="1"/>
    </xf>
    <xf numFmtId="0" fontId="22" fillId="7" borderId="19" xfId="0" applyFont="1" applyFill="1" applyBorder="1" applyAlignment="1" applyProtection="1">
      <alignment horizontal="center" vertical="center"/>
      <protection hidden="1"/>
    </xf>
    <xf numFmtId="0" fontId="22" fillId="7" borderId="20" xfId="0" applyFont="1" applyFill="1" applyBorder="1" applyAlignment="1" applyProtection="1">
      <alignment horizontal="center" vertical="center"/>
      <protection hidden="1"/>
    </xf>
    <xf numFmtId="0" fontId="5" fillId="7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18" fillId="0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18" fillId="0" borderId="19" xfId="0" quotePrefix="1" applyNumberFormat="1" applyFont="1" applyFill="1" applyBorder="1" applyAlignment="1" applyProtection="1">
      <alignment horizontal="center" vertical="center" wrapText="1"/>
      <protection hidden="1"/>
    </xf>
    <xf numFmtId="0" fontId="18" fillId="0" borderId="20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7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7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4" fillId="0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24" fillId="0" borderId="19" xfId="0" quotePrefix="1" applyNumberFormat="1" applyFont="1" applyFill="1" applyBorder="1" applyAlignment="1" applyProtection="1">
      <alignment horizontal="center" vertical="center" wrapText="1"/>
      <protection hidden="1"/>
    </xf>
    <xf numFmtId="0" fontId="24" fillId="0" borderId="20" xfId="0" quotePrefix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18" fillId="7" borderId="19" xfId="0" applyNumberFormat="1" applyFont="1" applyFill="1" applyBorder="1" applyAlignment="1" applyProtection="1">
      <alignment horizontal="center" vertical="center"/>
      <protection hidden="1"/>
    </xf>
    <xf numFmtId="0" fontId="18" fillId="7" borderId="20" xfId="0" applyNumberFormat="1" applyFont="1" applyFill="1" applyBorder="1" applyAlignment="1" applyProtection="1">
      <alignment horizontal="center" vertical="center"/>
      <protection hidden="1"/>
    </xf>
    <xf numFmtId="0" fontId="16" fillId="0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16" fillId="0" borderId="19" xfId="0" applyNumberFormat="1" applyFont="1" applyFill="1" applyBorder="1" applyAlignment="1" applyProtection="1">
      <alignment horizontal="center" vertical="center"/>
      <protection hidden="1"/>
    </xf>
    <xf numFmtId="0" fontId="16" fillId="0" borderId="2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25" fillId="7" borderId="1" xfId="0" applyFont="1" applyFill="1" applyBorder="1" applyAlignment="1" applyProtection="1">
      <alignment horizontal="center" vertical="center"/>
      <protection hidden="1"/>
    </xf>
    <xf numFmtId="164" fontId="25" fillId="7" borderId="1" xfId="0" applyNumberFormat="1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/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5" xfId="6"/>
  </cellStyles>
  <dxfs count="134">
    <dxf>
      <font>
        <strike/>
      </font>
    </dxf>
    <dxf>
      <font>
        <strike/>
      </font>
    </dxf>
    <dxf>
      <font>
        <strike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884320</xdr:colOff>
      <xdr:row>1</xdr:row>
      <xdr:rowOff>1</xdr:rowOff>
    </xdr:to>
    <xdr:sp macro="" textlink="">
      <xdr:nvSpPr>
        <xdr:cNvPr id="7" name="Text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51195" cy="438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CC"/>
    <pageSetUpPr fitToPage="1"/>
  </sheetPr>
  <dimension ref="A1:Q52"/>
  <sheetViews>
    <sheetView tabSelected="1" topLeftCell="A45" workbookViewId="0">
      <selection activeCell="A54" sqref="A54"/>
    </sheetView>
  </sheetViews>
  <sheetFormatPr defaultColWidth="8.85546875" defaultRowHeight="18.95" customHeight="1" x14ac:dyDescent="0.2"/>
  <cols>
    <col min="1" max="1" width="14.28515625" style="60" bestFit="1" customWidth="1"/>
    <col min="2" max="2" width="9.28515625" style="60" customWidth="1"/>
    <col min="3" max="3" width="35.85546875" style="60" bestFit="1" customWidth="1"/>
    <col min="4" max="4" width="13.7109375" style="60" customWidth="1"/>
    <col min="5" max="5" width="9.5703125" style="60" customWidth="1"/>
    <col min="6" max="6" width="42.7109375" style="60" customWidth="1"/>
    <col min="7" max="7" width="25" style="61" customWidth="1"/>
    <col min="8" max="8" width="13.7109375" style="60" customWidth="1"/>
    <col min="9" max="9" width="7.140625" style="79" customWidth="1"/>
    <col min="10" max="10" width="13.85546875" style="60" customWidth="1"/>
    <col min="11" max="11" width="8.140625" style="60" hidden="1" customWidth="1"/>
    <col min="12" max="12" width="13.85546875" style="60" hidden="1" customWidth="1"/>
    <col min="13" max="13" width="9.28515625" style="60" hidden="1" customWidth="1"/>
    <col min="14" max="14" width="6.28515625" style="60" hidden="1" customWidth="1"/>
    <col min="15" max="15" width="9.42578125" style="60" hidden="1" customWidth="1"/>
    <col min="16" max="17" width="9.42578125" style="60" customWidth="1"/>
    <col min="18" max="16384" width="8.85546875" style="60"/>
  </cols>
  <sheetData>
    <row r="1" spans="1:12" ht="44.25" customHeight="1" x14ac:dyDescent="0.2">
      <c r="A1" s="106" t="s">
        <v>229</v>
      </c>
      <c r="B1" s="106"/>
      <c r="C1" s="106"/>
      <c r="H1" s="27" t="s">
        <v>25</v>
      </c>
      <c r="I1" s="27" t="s">
        <v>168</v>
      </c>
      <c r="J1" s="27" t="s">
        <v>169</v>
      </c>
    </row>
    <row r="2" spans="1:12" ht="12.75" customHeight="1" x14ac:dyDescent="0.2">
      <c r="A2" s="102" t="s">
        <v>167</v>
      </c>
      <c r="B2" s="102"/>
      <c r="C2" s="102"/>
      <c r="D2" s="102"/>
      <c r="E2" s="102"/>
      <c r="F2" s="102"/>
      <c r="G2" s="103"/>
      <c r="H2" s="28" t="s">
        <v>6</v>
      </c>
      <c r="I2" s="29">
        <v>1</v>
      </c>
      <c r="J2" s="62"/>
    </row>
    <row r="3" spans="1:12" ht="12.75" customHeight="1" x14ac:dyDescent="0.2">
      <c r="A3" s="102"/>
      <c r="B3" s="102"/>
      <c r="C3" s="102"/>
      <c r="D3" s="102"/>
      <c r="E3" s="102"/>
      <c r="F3" s="102"/>
      <c r="G3" s="103"/>
      <c r="H3" s="28" t="s">
        <v>7</v>
      </c>
      <c r="I3" s="29">
        <v>2</v>
      </c>
      <c r="J3" s="29">
        <v>1</v>
      </c>
    </row>
    <row r="4" spans="1:12" ht="12.75" customHeight="1" x14ac:dyDescent="0.2">
      <c r="A4" s="102"/>
      <c r="B4" s="102"/>
      <c r="C4" s="102"/>
      <c r="D4" s="102"/>
      <c r="E4" s="102"/>
      <c r="F4" s="102"/>
      <c r="G4" s="103"/>
      <c r="H4" s="28" t="s">
        <v>8</v>
      </c>
      <c r="I4" s="29">
        <v>3</v>
      </c>
      <c r="J4" s="29">
        <v>2</v>
      </c>
    </row>
    <row r="5" spans="1:12" ht="12.75" customHeight="1" x14ac:dyDescent="0.2">
      <c r="A5" s="104" t="s">
        <v>329</v>
      </c>
      <c r="B5" s="104"/>
      <c r="C5" s="104"/>
      <c r="D5" s="104"/>
      <c r="E5" s="104"/>
      <c r="F5" s="104"/>
      <c r="G5" s="105"/>
      <c r="H5" s="28" t="s">
        <v>9</v>
      </c>
      <c r="I5" s="29">
        <v>4</v>
      </c>
      <c r="J5" s="29">
        <v>3</v>
      </c>
    </row>
    <row r="6" spans="1:12" ht="12.75" customHeight="1" x14ac:dyDescent="0.2">
      <c r="A6" s="104"/>
      <c r="B6" s="104"/>
      <c r="C6" s="104"/>
      <c r="D6" s="104"/>
      <c r="E6" s="104"/>
      <c r="F6" s="104"/>
      <c r="G6" s="105"/>
      <c r="H6" s="28" t="s">
        <v>10</v>
      </c>
      <c r="I6" s="29">
        <v>5</v>
      </c>
      <c r="J6" s="29">
        <v>4</v>
      </c>
    </row>
    <row r="7" spans="1:12" ht="12.75" customHeight="1" x14ac:dyDescent="0.2">
      <c r="G7" s="60"/>
      <c r="H7" s="28" t="s">
        <v>11</v>
      </c>
      <c r="I7" s="29">
        <v>6</v>
      </c>
      <c r="J7" s="29">
        <v>5</v>
      </c>
    </row>
    <row r="8" spans="1:12" ht="12.75" customHeight="1" x14ac:dyDescent="0.2">
      <c r="H8" s="28" t="s">
        <v>12</v>
      </c>
      <c r="I8" s="29">
        <v>7</v>
      </c>
      <c r="J8" s="29">
        <v>6</v>
      </c>
    </row>
    <row r="9" spans="1:12" ht="12.75" x14ac:dyDescent="0.2">
      <c r="H9" s="28" t="s">
        <v>13</v>
      </c>
      <c r="I9" s="29">
        <v>8</v>
      </c>
      <c r="J9" s="29">
        <v>7</v>
      </c>
      <c r="K9"/>
      <c r="L9"/>
    </row>
    <row r="10" spans="1:12" ht="12.75" customHeight="1" x14ac:dyDescent="0.2">
      <c r="A10" s="63"/>
      <c r="E10" s="61"/>
      <c r="H10" s="28" t="s">
        <v>14</v>
      </c>
      <c r="I10" s="29">
        <v>9</v>
      </c>
      <c r="J10" s="29">
        <v>8</v>
      </c>
      <c r="K10"/>
      <c r="L10"/>
    </row>
    <row r="11" spans="1:12" ht="12.75" customHeight="1" x14ac:dyDescent="0.2">
      <c r="A11" s="63" t="s">
        <v>170</v>
      </c>
      <c r="B11" s="81" t="s">
        <v>330</v>
      </c>
      <c r="C11" s="61" t="s">
        <v>331</v>
      </c>
      <c r="H11" s="28" t="s">
        <v>15</v>
      </c>
      <c r="I11" s="29">
        <v>10</v>
      </c>
      <c r="J11" s="29">
        <v>9</v>
      </c>
      <c r="K11"/>
      <c r="L11"/>
    </row>
    <row r="12" spans="1:12" ht="12.75" customHeight="1" x14ac:dyDescent="0.2">
      <c r="D12" s="61"/>
      <c r="E12" s="61"/>
      <c r="H12" s="28" t="s">
        <v>16</v>
      </c>
      <c r="I12" s="29">
        <v>11</v>
      </c>
      <c r="J12" s="29">
        <v>10</v>
      </c>
      <c r="K12"/>
      <c r="L12"/>
    </row>
    <row r="13" spans="1:12" ht="12.75" customHeight="1" x14ac:dyDescent="0.2">
      <c r="A13" s="63" t="s">
        <v>171</v>
      </c>
      <c r="B13" s="61" t="s">
        <v>172</v>
      </c>
      <c r="H13" s="28" t="s">
        <v>17</v>
      </c>
      <c r="I13" s="29">
        <v>12</v>
      </c>
      <c r="J13" s="62"/>
      <c r="K13"/>
      <c r="L13"/>
    </row>
    <row r="14" spans="1:12" ht="12.75" hidden="1" customHeight="1" x14ac:dyDescent="0.2">
      <c r="H14" s="28" t="s">
        <v>179</v>
      </c>
      <c r="I14" s="29">
        <v>13</v>
      </c>
      <c r="J14" s="62"/>
      <c r="K14"/>
      <c r="L14"/>
    </row>
    <row r="15" spans="1:12" ht="12.75" hidden="1" customHeight="1" x14ac:dyDescent="0.2">
      <c r="D15" s="61"/>
      <c r="H15" s="28" t="s">
        <v>180</v>
      </c>
      <c r="I15" s="29">
        <v>14</v>
      </c>
      <c r="J15" s="62"/>
    </row>
    <row r="16" spans="1:12" ht="12.75" hidden="1" customHeight="1" x14ac:dyDescent="0.2">
      <c r="D16" s="61"/>
      <c r="H16" s="28" t="s">
        <v>181</v>
      </c>
      <c r="I16" s="29">
        <v>15</v>
      </c>
      <c r="J16" s="62"/>
    </row>
    <row r="17" spans="1:17" ht="12.75" hidden="1" customHeight="1" x14ac:dyDescent="0.2">
      <c r="H17" s="28" t="s">
        <v>182</v>
      </c>
      <c r="I17" s="29">
        <v>16</v>
      </c>
      <c r="J17" s="62"/>
      <c r="K17"/>
      <c r="L17"/>
    </row>
    <row r="18" spans="1:17" ht="18" customHeight="1" x14ac:dyDescent="0.2">
      <c r="H18"/>
      <c r="I18"/>
      <c r="J18"/>
      <c r="K18"/>
      <c r="L18"/>
    </row>
    <row r="19" spans="1:17" ht="23.25" customHeight="1" x14ac:dyDescent="0.2">
      <c r="H19" s="101" t="s">
        <v>157</v>
      </c>
      <c r="I19" s="101"/>
      <c r="M19" s="101" t="s">
        <v>178</v>
      </c>
      <c r="N19" s="101"/>
    </row>
    <row r="20" spans="1:17" ht="29.25" customHeight="1" x14ac:dyDescent="0.2">
      <c r="A20" s="64" t="s">
        <v>151</v>
      </c>
      <c r="B20" s="64" t="s">
        <v>152</v>
      </c>
      <c r="C20" s="64" t="s">
        <v>153</v>
      </c>
      <c r="D20" s="64" t="s">
        <v>154</v>
      </c>
      <c r="E20" s="71" t="s">
        <v>174</v>
      </c>
      <c r="F20" s="64" t="s">
        <v>156</v>
      </c>
      <c r="G20" s="64" t="s">
        <v>155</v>
      </c>
      <c r="H20" s="93" t="s">
        <v>159</v>
      </c>
      <c r="I20" s="65" t="s">
        <v>5</v>
      </c>
      <c r="J20" s="64" t="s">
        <v>158</v>
      </c>
      <c r="K20" s="64" t="s">
        <v>175</v>
      </c>
      <c r="L20" s="71" t="s">
        <v>177</v>
      </c>
      <c r="M20" s="71" t="s">
        <v>159</v>
      </c>
      <c r="N20" s="71" t="s">
        <v>5</v>
      </c>
      <c r="O20" s="64" t="s">
        <v>176</v>
      </c>
      <c r="P20" s="64" t="s">
        <v>189</v>
      </c>
      <c r="Q20" s="64" t="s">
        <v>223</v>
      </c>
    </row>
    <row r="21" spans="1:17" s="69" customFormat="1" ht="27" customHeight="1" x14ac:dyDescent="0.25">
      <c r="A21" s="66" t="s">
        <v>298</v>
      </c>
      <c r="B21" s="66" t="s">
        <v>110</v>
      </c>
      <c r="C21" s="67" t="s">
        <v>111</v>
      </c>
      <c r="D21" s="70" t="s">
        <v>224</v>
      </c>
      <c r="E21" s="70"/>
      <c r="F21" s="67" t="s">
        <v>165</v>
      </c>
      <c r="G21" s="68" t="s">
        <v>305</v>
      </c>
      <c r="H21" s="66" t="s">
        <v>325</v>
      </c>
      <c r="I21" s="78">
        <v>13</v>
      </c>
      <c r="J21" s="92"/>
      <c r="K21" s="66"/>
      <c r="L21" s="66"/>
      <c r="M21" s="66"/>
      <c r="N21" s="66"/>
      <c r="O21" s="68"/>
      <c r="P21" s="66">
        <v>120</v>
      </c>
      <c r="Q21" s="66"/>
    </row>
    <row r="22" spans="1:17" s="69" customFormat="1" ht="27" customHeight="1" x14ac:dyDescent="0.25">
      <c r="A22" s="66" t="s">
        <v>299</v>
      </c>
      <c r="B22" s="66" t="s">
        <v>110</v>
      </c>
      <c r="C22" s="67" t="s">
        <v>111</v>
      </c>
      <c r="D22" s="70" t="s">
        <v>224</v>
      </c>
      <c r="E22" s="70"/>
      <c r="F22" s="67" t="s">
        <v>165</v>
      </c>
      <c r="G22" s="68" t="s">
        <v>304</v>
      </c>
      <c r="H22" s="66" t="s">
        <v>190</v>
      </c>
      <c r="I22" s="78">
        <v>13</v>
      </c>
      <c r="J22" s="92"/>
      <c r="K22" s="66"/>
      <c r="L22" s="66"/>
      <c r="M22" s="66"/>
      <c r="N22" s="66"/>
      <c r="O22" s="68"/>
      <c r="P22" s="66">
        <v>120</v>
      </c>
      <c r="Q22" s="66"/>
    </row>
    <row r="23" spans="1:17" s="69" customFormat="1" ht="27" customHeight="1" x14ac:dyDescent="0.25">
      <c r="A23" s="66" t="s">
        <v>300</v>
      </c>
      <c r="B23" s="66" t="s">
        <v>84</v>
      </c>
      <c r="C23" s="67" t="s">
        <v>22</v>
      </c>
      <c r="D23" s="70" t="s">
        <v>224</v>
      </c>
      <c r="E23" s="70"/>
      <c r="F23" s="67" t="s">
        <v>35</v>
      </c>
      <c r="G23" s="68" t="s">
        <v>306</v>
      </c>
      <c r="H23" s="66" t="s">
        <v>326</v>
      </c>
      <c r="I23" s="78">
        <v>13</v>
      </c>
      <c r="J23" s="92"/>
      <c r="K23" s="66"/>
      <c r="L23" s="66"/>
      <c r="M23" s="66"/>
      <c r="N23" s="66"/>
      <c r="O23" s="68"/>
      <c r="P23" s="66">
        <v>120</v>
      </c>
      <c r="Q23" s="66"/>
    </row>
    <row r="24" spans="1:17" s="69" customFormat="1" ht="24.75" customHeight="1" x14ac:dyDescent="0.25">
      <c r="A24" s="66" t="s">
        <v>301</v>
      </c>
      <c r="B24" s="66" t="s">
        <v>84</v>
      </c>
      <c r="C24" s="67" t="s">
        <v>22</v>
      </c>
      <c r="D24" s="70" t="s">
        <v>224</v>
      </c>
      <c r="E24" s="70"/>
      <c r="F24" s="67" t="s">
        <v>35</v>
      </c>
      <c r="G24" s="68" t="s">
        <v>307</v>
      </c>
      <c r="H24" s="66" t="s">
        <v>327</v>
      </c>
      <c r="I24" s="78">
        <v>79</v>
      </c>
      <c r="J24" s="92"/>
      <c r="K24" s="66"/>
      <c r="L24" s="66"/>
      <c r="M24" s="66"/>
      <c r="N24" s="66"/>
      <c r="O24" s="68"/>
      <c r="P24" s="66">
        <v>120</v>
      </c>
      <c r="Q24" s="66"/>
    </row>
    <row r="25" spans="1:17" s="69" customFormat="1" ht="24.75" customHeight="1" x14ac:dyDescent="0.25">
      <c r="A25" s="66" t="s">
        <v>302</v>
      </c>
      <c r="B25" s="66" t="s">
        <v>84</v>
      </c>
      <c r="C25" s="67" t="s">
        <v>22</v>
      </c>
      <c r="D25" s="70" t="s">
        <v>224</v>
      </c>
      <c r="E25" s="70"/>
      <c r="F25" s="67" t="s">
        <v>35</v>
      </c>
      <c r="G25" s="68" t="s">
        <v>308</v>
      </c>
      <c r="H25" s="66" t="s">
        <v>328</v>
      </c>
      <c r="I25" s="78">
        <v>46</v>
      </c>
      <c r="J25" s="92"/>
      <c r="K25" s="66"/>
      <c r="L25" s="66"/>
      <c r="M25" s="66"/>
      <c r="N25" s="66"/>
      <c r="O25" s="68"/>
      <c r="P25" s="66">
        <v>120</v>
      </c>
      <c r="Q25" s="66"/>
    </row>
    <row r="26" spans="1:17" s="69" customFormat="1" ht="24.75" customHeight="1" x14ac:dyDescent="0.25">
      <c r="A26" s="66" t="s">
        <v>300</v>
      </c>
      <c r="B26" s="66" t="s">
        <v>119</v>
      </c>
      <c r="C26" s="67" t="s">
        <v>120</v>
      </c>
      <c r="D26" s="70" t="s">
        <v>224</v>
      </c>
      <c r="E26" s="70"/>
      <c r="F26" s="67" t="s">
        <v>165</v>
      </c>
      <c r="G26" s="68" t="s">
        <v>309</v>
      </c>
      <c r="H26" s="66" t="s">
        <v>326</v>
      </c>
      <c r="I26" s="78">
        <v>46</v>
      </c>
      <c r="J26" s="92"/>
      <c r="K26" s="66"/>
      <c r="L26" s="66"/>
      <c r="M26" s="66"/>
      <c r="N26" s="66"/>
      <c r="O26" s="68"/>
      <c r="P26" s="66">
        <v>120</v>
      </c>
      <c r="Q26" s="66"/>
    </row>
    <row r="27" spans="1:17" s="69" customFormat="1" ht="24.75" customHeight="1" x14ac:dyDescent="0.25">
      <c r="A27" s="66" t="s">
        <v>301</v>
      </c>
      <c r="B27" s="66" t="s">
        <v>119</v>
      </c>
      <c r="C27" s="67" t="s">
        <v>120</v>
      </c>
      <c r="D27" s="70" t="s">
        <v>224</v>
      </c>
      <c r="E27" s="70"/>
      <c r="F27" s="67" t="s">
        <v>165</v>
      </c>
      <c r="G27" s="68" t="s">
        <v>310</v>
      </c>
      <c r="H27" s="66" t="s">
        <v>325</v>
      </c>
      <c r="I27" s="78">
        <v>1012</v>
      </c>
      <c r="J27" s="92"/>
      <c r="K27" s="66"/>
      <c r="L27" s="66"/>
      <c r="M27" s="66"/>
      <c r="N27" s="66"/>
      <c r="O27" s="68"/>
      <c r="P27" s="66">
        <v>120</v>
      </c>
      <c r="Q27" s="66"/>
    </row>
    <row r="28" spans="1:17" s="69" customFormat="1" ht="24.75" customHeight="1" x14ac:dyDescent="0.25">
      <c r="A28" s="66" t="s">
        <v>300</v>
      </c>
      <c r="B28" s="66" t="s">
        <v>85</v>
      </c>
      <c r="C28" s="67" t="s">
        <v>86</v>
      </c>
      <c r="D28" s="70" t="s">
        <v>224</v>
      </c>
      <c r="E28" s="70"/>
      <c r="F28" s="67" t="s">
        <v>35</v>
      </c>
      <c r="G28" s="68" t="s">
        <v>312</v>
      </c>
      <c r="H28" s="66" t="s">
        <v>327</v>
      </c>
      <c r="I28" s="78">
        <v>46</v>
      </c>
      <c r="J28" s="92"/>
      <c r="K28" s="66"/>
      <c r="L28" s="66"/>
      <c r="M28" s="66"/>
      <c r="N28" s="66"/>
      <c r="O28" s="68"/>
      <c r="P28" s="66">
        <v>120</v>
      </c>
      <c r="Q28" s="66"/>
    </row>
    <row r="29" spans="1:17" s="69" customFormat="1" ht="24.75" customHeight="1" x14ac:dyDescent="0.25">
      <c r="A29" s="66" t="s">
        <v>301</v>
      </c>
      <c r="B29" s="66" t="s">
        <v>85</v>
      </c>
      <c r="C29" s="67" t="s">
        <v>86</v>
      </c>
      <c r="D29" s="70" t="s">
        <v>224</v>
      </c>
      <c r="E29" s="70"/>
      <c r="F29" s="67" t="s">
        <v>35</v>
      </c>
      <c r="G29" s="68" t="s">
        <v>311</v>
      </c>
      <c r="H29" s="66" t="s">
        <v>190</v>
      </c>
      <c r="I29" s="78">
        <v>13</v>
      </c>
      <c r="J29" s="92"/>
      <c r="K29" s="66"/>
      <c r="L29" s="66"/>
      <c r="M29" s="66"/>
      <c r="N29" s="66"/>
      <c r="O29" s="68"/>
      <c r="P29" s="66">
        <v>120</v>
      </c>
      <c r="Q29" s="66"/>
    </row>
    <row r="30" spans="1:17" s="69" customFormat="1" ht="24.75" customHeight="1" x14ac:dyDescent="0.25">
      <c r="A30" s="66" t="s">
        <v>302</v>
      </c>
      <c r="B30" s="66" t="s">
        <v>85</v>
      </c>
      <c r="C30" s="67" t="s">
        <v>86</v>
      </c>
      <c r="D30" s="70" t="s">
        <v>224</v>
      </c>
      <c r="E30" s="70"/>
      <c r="F30" s="67" t="s">
        <v>35</v>
      </c>
      <c r="G30" s="68" t="s">
        <v>312</v>
      </c>
      <c r="H30" s="66" t="s">
        <v>327</v>
      </c>
      <c r="I30" s="78">
        <v>13</v>
      </c>
      <c r="J30" s="92"/>
      <c r="K30" s="66"/>
      <c r="L30" s="66"/>
      <c r="M30" s="66"/>
      <c r="N30" s="66"/>
      <c r="O30" s="68"/>
      <c r="P30" s="66">
        <v>120</v>
      </c>
      <c r="Q30" s="66"/>
    </row>
    <row r="31" spans="1:17" s="69" customFormat="1" ht="24.75" customHeight="1" x14ac:dyDescent="0.25">
      <c r="A31" s="66" t="s">
        <v>298</v>
      </c>
      <c r="B31" s="66" t="s">
        <v>115</v>
      </c>
      <c r="C31" s="67" t="s">
        <v>116</v>
      </c>
      <c r="D31" s="70" t="s">
        <v>224</v>
      </c>
      <c r="E31" s="70"/>
      <c r="F31" s="67" t="s">
        <v>165</v>
      </c>
      <c r="G31" s="68" t="s">
        <v>314</v>
      </c>
      <c r="H31" s="66" t="s">
        <v>190</v>
      </c>
      <c r="I31" s="78">
        <v>1012</v>
      </c>
      <c r="J31" s="92"/>
      <c r="K31" s="66"/>
      <c r="L31" s="66"/>
      <c r="M31" s="66"/>
      <c r="N31" s="66"/>
      <c r="O31" s="68"/>
      <c r="P31" s="66">
        <v>120</v>
      </c>
      <c r="Q31" s="66"/>
    </row>
    <row r="32" spans="1:17" s="69" customFormat="1" ht="24.75" customHeight="1" x14ac:dyDescent="0.25">
      <c r="A32" s="66" t="s">
        <v>299</v>
      </c>
      <c r="B32" s="66" t="s">
        <v>115</v>
      </c>
      <c r="C32" s="67" t="s">
        <v>116</v>
      </c>
      <c r="D32" s="70" t="s">
        <v>224</v>
      </c>
      <c r="E32" s="70"/>
      <c r="F32" s="67" t="s">
        <v>165</v>
      </c>
      <c r="G32" s="68" t="s">
        <v>313</v>
      </c>
      <c r="H32" s="66" t="s">
        <v>325</v>
      </c>
      <c r="I32" s="78">
        <v>13</v>
      </c>
      <c r="J32" s="92"/>
      <c r="K32" s="66"/>
      <c r="L32" s="66"/>
      <c r="M32" s="66"/>
      <c r="N32" s="66"/>
      <c r="O32" s="68"/>
      <c r="P32" s="66">
        <v>120</v>
      </c>
      <c r="Q32" s="66"/>
    </row>
    <row r="33" spans="1:17" s="69" customFormat="1" ht="24.75" customHeight="1" x14ac:dyDescent="0.25">
      <c r="A33" s="66" t="s">
        <v>303</v>
      </c>
      <c r="B33" s="66" t="s">
        <v>115</v>
      </c>
      <c r="C33" s="67" t="s">
        <v>116</v>
      </c>
      <c r="D33" s="70" t="s">
        <v>224</v>
      </c>
      <c r="E33" s="70"/>
      <c r="F33" s="67" t="s">
        <v>165</v>
      </c>
      <c r="G33" s="68" t="s">
        <v>313</v>
      </c>
      <c r="H33" s="66" t="s">
        <v>325</v>
      </c>
      <c r="I33" s="78">
        <v>46</v>
      </c>
      <c r="J33" s="92"/>
      <c r="K33" s="66"/>
      <c r="L33" s="66"/>
      <c r="M33" s="66"/>
      <c r="N33" s="66"/>
      <c r="O33" s="68"/>
      <c r="P33" s="66">
        <v>120</v>
      </c>
      <c r="Q33" s="66"/>
    </row>
    <row r="34" spans="1:17" s="69" customFormat="1" ht="24.75" customHeight="1" x14ac:dyDescent="0.25">
      <c r="A34" s="66" t="s">
        <v>302</v>
      </c>
      <c r="B34" s="66" t="s">
        <v>67</v>
      </c>
      <c r="C34" s="67" t="s">
        <v>33</v>
      </c>
      <c r="D34" s="70" t="s">
        <v>224</v>
      </c>
      <c r="E34" s="70"/>
      <c r="F34" s="67" t="s">
        <v>36</v>
      </c>
      <c r="G34" s="68" t="s">
        <v>315</v>
      </c>
      <c r="H34" s="66" t="s">
        <v>326</v>
      </c>
      <c r="I34" s="78">
        <v>13</v>
      </c>
      <c r="J34" s="92"/>
      <c r="K34" s="66"/>
      <c r="L34" s="66"/>
      <c r="M34" s="66"/>
      <c r="N34" s="66"/>
      <c r="O34" s="68"/>
      <c r="P34" s="66">
        <v>120</v>
      </c>
      <c r="Q34" s="66"/>
    </row>
    <row r="35" spans="1:17" s="69" customFormat="1" ht="24.75" customHeight="1" x14ac:dyDescent="0.25">
      <c r="A35" s="66" t="s">
        <v>298</v>
      </c>
      <c r="B35" s="66" t="s">
        <v>121</v>
      </c>
      <c r="C35" s="67" t="s">
        <v>122</v>
      </c>
      <c r="D35" s="70" t="s">
        <v>224</v>
      </c>
      <c r="E35" s="70"/>
      <c r="F35" s="67" t="s">
        <v>165</v>
      </c>
      <c r="G35" s="68" t="s">
        <v>317</v>
      </c>
      <c r="H35" s="66" t="s">
        <v>325</v>
      </c>
      <c r="I35" s="78">
        <v>46</v>
      </c>
      <c r="J35" s="92"/>
      <c r="K35" s="66"/>
      <c r="L35" s="66"/>
      <c r="M35" s="66"/>
      <c r="N35" s="66"/>
      <c r="O35" s="68"/>
      <c r="P35" s="66">
        <v>120</v>
      </c>
      <c r="Q35" s="66"/>
    </row>
    <row r="36" spans="1:17" s="69" customFormat="1" ht="24.75" customHeight="1" x14ac:dyDescent="0.25">
      <c r="A36" s="66" t="s">
        <v>299</v>
      </c>
      <c r="B36" s="66" t="s">
        <v>121</v>
      </c>
      <c r="C36" s="67" t="s">
        <v>122</v>
      </c>
      <c r="D36" s="70" t="s">
        <v>224</v>
      </c>
      <c r="E36" s="70"/>
      <c r="F36" s="67" t="s">
        <v>165</v>
      </c>
      <c r="G36" s="68" t="s">
        <v>316</v>
      </c>
      <c r="H36" s="66" t="s">
        <v>190</v>
      </c>
      <c r="I36" s="78">
        <v>46</v>
      </c>
      <c r="J36" s="92"/>
      <c r="K36" s="66"/>
      <c r="L36" s="66"/>
      <c r="M36" s="66"/>
      <c r="N36" s="66"/>
      <c r="O36" s="68"/>
      <c r="P36" s="66">
        <v>120</v>
      </c>
      <c r="Q36" s="66"/>
    </row>
    <row r="37" spans="1:17" s="69" customFormat="1" ht="24.75" customHeight="1" x14ac:dyDescent="0.25">
      <c r="A37" s="66" t="s">
        <v>300</v>
      </c>
      <c r="B37" s="66" t="s">
        <v>94</v>
      </c>
      <c r="C37" s="67" t="s">
        <v>95</v>
      </c>
      <c r="D37" s="70" t="s">
        <v>224</v>
      </c>
      <c r="E37" s="70"/>
      <c r="F37" s="67" t="s">
        <v>163</v>
      </c>
      <c r="G37" s="68" t="s">
        <v>319</v>
      </c>
      <c r="H37" s="66" t="s">
        <v>325</v>
      </c>
      <c r="I37" s="78">
        <v>13</v>
      </c>
      <c r="J37" s="92"/>
      <c r="K37" s="66"/>
      <c r="L37" s="66"/>
      <c r="M37" s="66"/>
      <c r="N37" s="66"/>
      <c r="O37" s="68"/>
      <c r="P37" s="66">
        <v>120</v>
      </c>
      <c r="Q37" s="66"/>
    </row>
    <row r="38" spans="1:17" s="69" customFormat="1" ht="24.75" customHeight="1" x14ac:dyDescent="0.25">
      <c r="A38" s="66" t="s">
        <v>301</v>
      </c>
      <c r="B38" s="66" t="s">
        <v>94</v>
      </c>
      <c r="C38" s="67" t="s">
        <v>95</v>
      </c>
      <c r="D38" s="70" t="s">
        <v>224</v>
      </c>
      <c r="E38" s="70"/>
      <c r="F38" s="67" t="s">
        <v>163</v>
      </c>
      <c r="G38" s="68" t="s">
        <v>318</v>
      </c>
      <c r="H38" s="66" t="s">
        <v>325</v>
      </c>
      <c r="I38" s="78">
        <v>79</v>
      </c>
      <c r="J38" s="92"/>
      <c r="K38" s="66"/>
      <c r="L38" s="66"/>
      <c r="M38" s="66"/>
      <c r="N38" s="66"/>
      <c r="O38" s="68"/>
      <c r="P38" s="66">
        <v>120</v>
      </c>
      <c r="Q38" s="66"/>
    </row>
    <row r="39" spans="1:17" s="69" customFormat="1" ht="29.25" customHeight="1" x14ac:dyDescent="0.25">
      <c r="A39" s="66" t="s">
        <v>302</v>
      </c>
      <c r="B39" s="66" t="s">
        <v>94</v>
      </c>
      <c r="C39" s="67" t="s">
        <v>95</v>
      </c>
      <c r="D39" s="70" t="s">
        <v>224</v>
      </c>
      <c r="E39" s="70"/>
      <c r="F39" s="67" t="s">
        <v>163</v>
      </c>
      <c r="G39" s="68" t="s">
        <v>320</v>
      </c>
      <c r="H39" s="66" t="s">
        <v>326</v>
      </c>
      <c r="I39" s="78">
        <v>46</v>
      </c>
      <c r="J39" s="92"/>
      <c r="K39" s="66"/>
      <c r="L39" s="66"/>
      <c r="M39" s="66"/>
      <c r="N39" s="66"/>
      <c r="O39" s="68"/>
      <c r="P39" s="66">
        <v>120</v>
      </c>
      <c r="Q39" s="66"/>
    </row>
    <row r="40" spans="1:17" s="69" customFormat="1" ht="28.5" customHeight="1" x14ac:dyDescent="0.25">
      <c r="A40" s="66" t="s">
        <v>300</v>
      </c>
      <c r="B40" s="66" t="s">
        <v>88</v>
      </c>
      <c r="C40" s="67" t="s">
        <v>23</v>
      </c>
      <c r="D40" s="70" t="s">
        <v>224</v>
      </c>
      <c r="E40" s="70"/>
      <c r="F40" s="67" t="s">
        <v>35</v>
      </c>
      <c r="G40" s="68" t="s">
        <v>322</v>
      </c>
      <c r="H40" s="66" t="s">
        <v>327</v>
      </c>
      <c r="I40" s="78">
        <v>13</v>
      </c>
      <c r="J40" s="92"/>
      <c r="K40" s="66"/>
      <c r="L40" s="66"/>
      <c r="M40" s="66"/>
      <c r="N40" s="66"/>
      <c r="O40" s="68"/>
      <c r="P40" s="66">
        <v>120</v>
      </c>
      <c r="Q40" s="66"/>
    </row>
    <row r="41" spans="1:17" s="69" customFormat="1" ht="27" customHeight="1" x14ac:dyDescent="0.25">
      <c r="A41" s="66" t="s">
        <v>301</v>
      </c>
      <c r="B41" s="66" t="s">
        <v>88</v>
      </c>
      <c r="C41" s="67" t="s">
        <v>23</v>
      </c>
      <c r="D41" s="70" t="s">
        <v>224</v>
      </c>
      <c r="E41" s="70"/>
      <c r="F41" s="67" t="s">
        <v>35</v>
      </c>
      <c r="G41" s="68" t="s">
        <v>321</v>
      </c>
      <c r="H41" s="66" t="s">
        <v>190</v>
      </c>
      <c r="I41" s="78">
        <v>46</v>
      </c>
      <c r="J41" s="92"/>
      <c r="K41" s="66"/>
      <c r="L41" s="66"/>
      <c r="M41" s="66"/>
      <c r="N41" s="66"/>
      <c r="O41" s="68"/>
      <c r="P41" s="66">
        <v>120</v>
      </c>
      <c r="Q41" s="66"/>
    </row>
    <row r="42" spans="1:17" s="69" customFormat="1" ht="27" customHeight="1" x14ac:dyDescent="0.25">
      <c r="A42" s="66" t="s">
        <v>302</v>
      </c>
      <c r="B42" s="66" t="s">
        <v>88</v>
      </c>
      <c r="C42" s="67" t="s">
        <v>23</v>
      </c>
      <c r="D42" s="70" t="s">
        <v>224</v>
      </c>
      <c r="E42" s="70"/>
      <c r="F42" s="67" t="s">
        <v>35</v>
      </c>
      <c r="G42" s="68" t="s">
        <v>321</v>
      </c>
      <c r="H42" s="66" t="s">
        <v>327</v>
      </c>
      <c r="I42" s="78">
        <v>46</v>
      </c>
      <c r="J42" s="92"/>
      <c r="K42" s="66"/>
      <c r="L42" s="66"/>
      <c r="M42" s="66"/>
      <c r="N42" s="66"/>
      <c r="O42" s="68"/>
      <c r="P42" s="66">
        <v>120</v>
      </c>
      <c r="Q42" s="66"/>
    </row>
    <row r="43" spans="1:17" s="69" customFormat="1" ht="24.75" customHeight="1" x14ac:dyDescent="0.25">
      <c r="A43" s="66" t="s">
        <v>298</v>
      </c>
      <c r="B43" s="66" t="s">
        <v>104</v>
      </c>
      <c r="C43" s="67" t="s">
        <v>105</v>
      </c>
      <c r="D43" s="70" t="s">
        <v>224</v>
      </c>
      <c r="E43" s="70"/>
      <c r="F43" s="67" t="s">
        <v>165</v>
      </c>
      <c r="G43" s="68" t="s">
        <v>323</v>
      </c>
      <c r="H43" s="66" t="s">
        <v>190</v>
      </c>
      <c r="I43" s="78">
        <v>79</v>
      </c>
      <c r="J43" s="92"/>
      <c r="K43" s="66"/>
      <c r="L43" s="66"/>
      <c r="M43" s="66"/>
      <c r="N43" s="66"/>
      <c r="O43" s="68"/>
      <c r="P43" s="66">
        <v>120</v>
      </c>
      <c r="Q43" s="66"/>
    </row>
    <row r="44" spans="1:17" s="69" customFormat="1" ht="22.7" customHeight="1" x14ac:dyDescent="0.25">
      <c r="A44" s="66" t="s">
        <v>299</v>
      </c>
      <c r="B44" s="66" t="s">
        <v>104</v>
      </c>
      <c r="C44" s="67" t="s">
        <v>105</v>
      </c>
      <c r="D44" s="70" t="s">
        <v>224</v>
      </c>
      <c r="E44" s="70"/>
      <c r="F44" s="67" t="s">
        <v>165</v>
      </c>
      <c r="G44" s="68" t="s">
        <v>324</v>
      </c>
      <c r="H44" s="66" t="s">
        <v>326</v>
      </c>
      <c r="I44" s="78">
        <v>13</v>
      </c>
      <c r="J44" s="92"/>
      <c r="K44" s="66"/>
      <c r="L44" s="66"/>
      <c r="M44" s="66"/>
      <c r="N44" s="66"/>
      <c r="O44" s="68"/>
      <c r="P44" s="66">
        <v>120</v>
      </c>
      <c r="Q44" s="66"/>
    </row>
    <row r="45" spans="1:17" s="69" customFormat="1" ht="27" customHeight="1" x14ac:dyDescent="0.25">
      <c r="A45" s="66" t="s">
        <v>303</v>
      </c>
      <c r="B45" s="66" t="s">
        <v>104</v>
      </c>
      <c r="C45" s="67" t="s">
        <v>105</v>
      </c>
      <c r="D45" s="70" t="s">
        <v>224</v>
      </c>
      <c r="E45" s="70"/>
      <c r="F45" s="67" t="s">
        <v>165</v>
      </c>
      <c r="G45" s="68" t="s">
        <v>324</v>
      </c>
      <c r="H45" s="66" t="s">
        <v>325</v>
      </c>
      <c r="I45" s="78">
        <v>13</v>
      </c>
      <c r="J45" s="92"/>
      <c r="K45" s="66"/>
      <c r="L45" s="66"/>
      <c r="M45" s="66"/>
      <c r="N45" s="66"/>
      <c r="O45" s="68"/>
      <c r="P45" s="66">
        <v>120</v>
      </c>
      <c r="Q45" s="66"/>
    </row>
    <row r="46" spans="1:17" s="69" customFormat="1" ht="22.7" customHeight="1" x14ac:dyDescent="0.25">
      <c r="A46" s="66" t="s">
        <v>298</v>
      </c>
      <c r="B46" s="66" t="s">
        <v>53</v>
      </c>
      <c r="C46" s="67" t="s">
        <v>55</v>
      </c>
      <c r="D46" s="99" t="s">
        <v>335</v>
      </c>
      <c r="E46" s="70"/>
      <c r="F46" s="67"/>
      <c r="G46" s="68"/>
      <c r="H46" s="66" t="s">
        <v>337</v>
      </c>
      <c r="I46" s="78">
        <v>13</v>
      </c>
      <c r="J46" s="92"/>
      <c r="K46" s="66"/>
      <c r="L46" s="66"/>
      <c r="M46" s="66"/>
      <c r="N46" s="66"/>
      <c r="O46" s="68"/>
      <c r="P46" s="66">
        <v>150</v>
      </c>
      <c r="Q46" s="66"/>
    </row>
    <row r="47" spans="1:17" s="69" customFormat="1" ht="27" customHeight="1" x14ac:dyDescent="0.25">
      <c r="A47" s="66" t="s">
        <v>299</v>
      </c>
      <c r="B47" s="66" t="s">
        <v>53</v>
      </c>
      <c r="C47" s="67" t="s">
        <v>55</v>
      </c>
      <c r="D47" s="99" t="s">
        <v>335</v>
      </c>
      <c r="E47" s="70"/>
      <c r="F47" s="67"/>
      <c r="G47" s="68"/>
      <c r="H47" s="66" t="s">
        <v>337</v>
      </c>
      <c r="I47" s="78">
        <v>46</v>
      </c>
      <c r="J47" s="92"/>
      <c r="K47" s="66"/>
      <c r="L47" s="66"/>
      <c r="M47" s="66"/>
      <c r="N47" s="66"/>
      <c r="O47" s="68"/>
      <c r="P47" s="66">
        <v>150</v>
      </c>
      <c r="Q47" s="66"/>
    </row>
    <row r="48" spans="1:17" s="69" customFormat="1" ht="22.7" customHeight="1" x14ac:dyDescent="0.25">
      <c r="A48" s="66" t="s">
        <v>300</v>
      </c>
      <c r="B48" s="66" t="s">
        <v>51</v>
      </c>
      <c r="C48" s="67" t="s">
        <v>50</v>
      </c>
      <c r="D48" s="99" t="s">
        <v>336</v>
      </c>
      <c r="E48" s="70"/>
      <c r="F48" s="67"/>
      <c r="G48" s="68"/>
      <c r="H48" s="66" t="s">
        <v>328</v>
      </c>
      <c r="I48" s="78">
        <v>711</v>
      </c>
      <c r="J48" s="92"/>
      <c r="K48" s="66"/>
      <c r="L48" s="66"/>
      <c r="M48" s="66"/>
      <c r="N48" s="66"/>
      <c r="O48" s="68"/>
      <c r="P48" s="66">
        <v>150</v>
      </c>
      <c r="Q48" s="66"/>
    </row>
    <row r="49" spans="1:17" s="69" customFormat="1" ht="27" customHeight="1" x14ac:dyDescent="0.25">
      <c r="A49" s="66" t="s">
        <v>301</v>
      </c>
      <c r="B49" s="66" t="s">
        <v>51</v>
      </c>
      <c r="C49" s="67" t="s">
        <v>50</v>
      </c>
      <c r="D49" s="99" t="s">
        <v>336</v>
      </c>
      <c r="E49" s="70"/>
      <c r="F49" s="67"/>
      <c r="G49" s="68"/>
      <c r="H49" s="66" t="s">
        <v>326</v>
      </c>
      <c r="I49" s="78">
        <v>711</v>
      </c>
      <c r="J49" s="92"/>
      <c r="K49" s="66"/>
      <c r="L49" s="66"/>
      <c r="M49" s="66"/>
      <c r="N49" s="66"/>
      <c r="O49" s="68"/>
      <c r="P49" s="66">
        <v>150</v>
      </c>
      <c r="Q49" s="66"/>
    </row>
    <row r="50" spans="1:17" ht="18.399999999999999" customHeight="1" x14ac:dyDescent="0.25">
      <c r="A50" s="99" t="s">
        <v>334</v>
      </c>
      <c r="B50" s="94" t="s">
        <v>60</v>
      </c>
      <c r="C50" s="95" t="s">
        <v>70</v>
      </c>
      <c r="D50" s="99" t="s">
        <v>332</v>
      </c>
      <c r="E50" s="97"/>
      <c r="F50" s="67"/>
      <c r="G50" s="68" t="s">
        <v>339</v>
      </c>
      <c r="H50" s="66" t="s">
        <v>328</v>
      </c>
      <c r="I50" s="78">
        <v>1316</v>
      </c>
      <c r="J50" s="92"/>
      <c r="K50" s="66"/>
      <c r="L50" s="66"/>
      <c r="M50" s="66"/>
      <c r="N50" s="66"/>
      <c r="O50" s="68"/>
      <c r="P50" s="66">
        <v>60</v>
      </c>
      <c r="Q50" s="66"/>
    </row>
    <row r="51" spans="1:17" ht="18.399999999999999" customHeight="1" x14ac:dyDescent="0.25">
      <c r="A51" s="99" t="s">
        <v>334</v>
      </c>
      <c r="B51" s="94" t="s">
        <v>62</v>
      </c>
      <c r="C51" s="95" t="s">
        <v>72</v>
      </c>
      <c r="D51" s="99" t="s">
        <v>333</v>
      </c>
      <c r="E51" s="97"/>
      <c r="F51" s="67"/>
      <c r="G51" s="68" t="s">
        <v>340</v>
      </c>
      <c r="H51" s="165" t="s">
        <v>338</v>
      </c>
      <c r="I51" s="166">
        <v>812</v>
      </c>
      <c r="J51" s="92"/>
      <c r="K51" s="66"/>
      <c r="L51" s="66"/>
      <c r="M51" s="66"/>
      <c r="N51" s="66"/>
      <c r="O51" s="68"/>
      <c r="P51" s="66">
        <v>120</v>
      </c>
      <c r="Q51" s="66"/>
    </row>
    <row r="52" spans="1:17" ht="18.399999999999999" customHeight="1" x14ac:dyDescent="0.25">
      <c r="A52" s="99" t="s">
        <v>334</v>
      </c>
      <c r="B52" s="167" t="s">
        <v>56</v>
      </c>
      <c r="C52" s="168" t="s">
        <v>57</v>
      </c>
      <c r="D52" s="99" t="s">
        <v>341</v>
      </c>
      <c r="E52" s="97"/>
      <c r="F52" s="67"/>
      <c r="G52" s="68"/>
      <c r="H52" s="165" t="s">
        <v>327</v>
      </c>
      <c r="I52" s="166" t="s">
        <v>342</v>
      </c>
      <c r="J52" s="92"/>
      <c r="K52" s="66"/>
      <c r="L52" s="66"/>
      <c r="M52" s="66"/>
      <c r="N52" s="66"/>
      <c r="O52" s="68"/>
      <c r="P52" s="66">
        <v>120</v>
      </c>
      <c r="Q52" s="66"/>
    </row>
  </sheetData>
  <autoFilter ref="A20:Q20"/>
  <sortState ref="A21:I45">
    <sortCondition ref="C21:C45"/>
    <sortCondition ref="A21:A45"/>
  </sortState>
  <mergeCells count="5">
    <mergeCell ref="H19:I19"/>
    <mergeCell ref="A2:G4"/>
    <mergeCell ref="A5:G6"/>
    <mergeCell ref="M19:N19"/>
    <mergeCell ref="A1:C1"/>
  </mergeCells>
  <conditionalFormatting sqref="F50:G51">
    <cfRule type="expression" dxfId="133" priority="171" stopIfTrue="1">
      <formula>$J50=6</formula>
    </cfRule>
    <cfRule type="expression" dxfId="132" priority="172" stopIfTrue="1">
      <formula>$J50=4</formula>
    </cfRule>
    <cfRule type="expression" dxfId="131" priority="173" stopIfTrue="1">
      <formula>$J50=3</formula>
    </cfRule>
    <cfRule type="expression" dxfId="130" priority="174" stopIfTrue="1">
      <formula>$J50=2</formula>
    </cfRule>
    <cfRule type="expression" dxfId="129" priority="175" stopIfTrue="1">
      <formula>$J50=1</formula>
    </cfRule>
  </conditionalFormatting>
  <conditionalFormatting sqref="F50:G51 J50:J51">
    <cfRule type="expression" dxfId="128" priority="116">
      <formula>$Q50 = "Hủy"</formula>
    </cfRule>
  </conditionalFormatting>
  <conditionalFormatting sqref="D46:D47 D50:D51">
    <cfRule type="expression" dxfId="127" priority="103" stopIfTrue="1">
      <formula>$H46=3</formula>
    </cfRule>
    <cfRule type="expression" dxfId="126" priority="104" stopIfTrue="1">
      <formula>$H46=1</formula>
    </cfRule>
  </conditionalFormatting>
  <conditionalFormatting sqref="A50:A51">
    <cfRule type="expression" dxfId="125" priority="102">
      <formula>$O50 = "Hủy"</formula>
    </cfRule>
  </conditionalFormatting>
  <conditionalFormatting sqref="E47:G47">
    <cfRule type="expression" dxfId="124" priority="92" stopIfTrue="1">
      <formula>$J47=6</formula>
    </cfRule>
    <cfRule type="expression" dxfId="123" priority="93" stopIfTrue="1">
      <formula>$J47=4</formula>
    </cfRule>
    <cfRule type="expression" dxfId="122" priority="94" stopIfTrue="1">
      <formula>$J47=3</formula>
    </cfRule>
    <cfRule type="expression" dxfId="121" priority="95" stopIfTrue="1">
      <formula>$J47=2</formula>
    </cfRule>
    <cfRule type="expression" dxfId="120" priority="96" stopIfTrue="1">
      <formula>$J47=1</formula>
    </cfRule>
  </conditionalFormatting>
  <conditionalFormatting sqref="E47">
    <cfRule type="cellIs" dxfId="119" priority="88" operator="equal">
      <formula>"KHMT"</formula>
    </cfRule>
    <cfRule type="cellIs" dxfId="118" priority="89" operator="equal">
      <formula>"MMT"</formula>
    </cfRule>
    <cfRule type="cellIs" dxfId="117" priority="90" operator="equal">
      <formula>"CNPM"</formula>
    </cfRule>
    <cfRule type="cellIs" dxfId="116" priority="91" operator="equal">
      <formula>"HTTT"</formula>
    </cfRule>
  </conditionalFormatting>
  <conditionalFormatting sqref="A47 E47:G47 J47">
    <cfRule type="expression" dxfId="115" priority="87">
      <formula>$Q47 = "Hủy"</formula>
    </cfRule>
  </conditionalFormatting>
  <conditionalFormatting sqref="E46:G46 B46:C47">
    <cfRule type="expression" dxfId="114" priority="82" stopIfTrue="1">
      <formula>$J46=6</formula>
    </cfRule>
    <cfRule type="expression" dxfId="113" priority="83" stopIfTrue="1">
      <formula>$J46=4</formula>
    </cfRule>
    <cfRule type="expression" dxfId="112" priority="84" stopIfTrue="1">
      <formula>$J46=3</formula>
    </cfRule>
    <cfRule type="expression" dxfId="111" priority="85" stopIfTrue="1">
      <formula>$J46=2</formula>
    </cfRule>
    <cfRule type="expression" dxfId="110" priority="86" stopIfTrue="1">
      <formula>$J46=1</formula>
    </cfRule>
  </conditionalFormatting>
  <conditionalFormatting sqref="E46">
    <cfRule type="cellIs" dxfId="109" priority="78" operator="equal">
      <formula>"KHMT"</formula>
    </cfRule>
    <cfRule type="cellIs" dxfId="108" priority="79" operator="equal">
      <formula>"MMT"</formula>
    </cfRule>
    <cfRule type="cellIs" dxfId="107" priority="80" operator="equal">
      <formula>"CNPM"</formula>
    </cfRule>
    <cfRule type="cellIs" dxfId="106" priority="81" operator="equal">
      <formula>"HTTT"</formula>
    </cfRule>
  </conditionalFormatting>
  <conditionalFormatting sqref="A46:C46 E46:G46 B47:C47 J46">
    <cfRule type="expression" dxfId="105" priority="77">
      <formula>$Q46 = "Hủy"</formula>
    </cfRule>
  </conditionalFormatting>
  <conditionalFormatting sqref="E49:G49">
    <cfRule type="expression" dxfId="104" priority="69" stopIfTrue="1">
      <formula>$J49=6</formula>
    </cfRule>
    <cfRule type="expression" dxfId="103" priority="70" stopIfTrue="1">
      <formula>$J49=4</formula>
    </cfRule>
    <cfRule type="expression" dxfId="102" priority="71" stopIfTrue="1">
      <formula>$J49=3</formula>
    </cfRule>
    <cfRule type="expression" dxfId="101" priority="72" stopIfTrue="1">
      <formula>$J49=2</formula>
    </cfRule>
    <cfRule type="expression" dxfId="100" priority="73" stopIfTrue="1">
      <formula>$J49=1</formula>
    </cfRule>
  </conditionalFormatting>
  <conditionalFormatting sqref="E49">
    <cfRule type="cellIs" dxfId="99" priority="65" operator="equal">
      <formula>"KHMT"</formula>
    </cfRule>
    <cfRule type="cellIs" dxfId="98" priority="66" operator="equal">
      <formula>"MMT"</formula>
    </cfRule>
    <cfRule type="cellIs" dxfId="97" priority="67" operator="equal">
      <formula>"CNPM"</formula>
    </cfRule>
    <cfRule type="cellIs" dxfId="96" priority="68" operator="equal">
      <formula>"HTTT"</formula>
    </cfRule>
  </conditionalFormatting>
  <conditionalFormatting sqref="E49:G49 J49">
    <cfRule type="expression" dxfId="95" priority="64">
      <formula>$Q49 = "Hủy"</formula>
    </cfRule>
  </conditionalFormatting>
  <conditionalFormatting sqref="B48:C48 E48:G48">
    <cfRule type="expression" dxfId="94" priority="59" stopIfTrue="1">
      <formula>$J48=6</formula>
    </cfRule>
    <cfRule type="expression" dxfId="93" priority="60" stopIfTrue="1">
      <formula>$J48=4</formula>
    </cfRule>
    <cfRule type="expression" dxfId="92" priority="61" stopIfTrue="1">
      <formula>$J48=3</formula>
    </cfRule>
    <cfRule type="expression" dxfId="91" priority="62" stopIfTrue="1">
      <formula>$J48=2</formula>
    </cfRule>
    <cfRule type="expression" dxfId="90" priority="63" stopIfTrue="1">
      <formula>$J48=1</formula>
    </cfRule>
  </conditionalFormatting>
  <conditionalFormatting sqref="E48">
    <cfRule type="cellIs" dxfId="89" priority="55" operator="equal">
      <formula>"KHMT"</formula>
    </cfRule>
    <cfRule type="cellIs" dxfId="88" priority="56" operator="equal">
      <formula>"MMT"</formula>
    </cfRule>
    <cfRule type="cellIs" dxfId="87" priority="57" operator="equal">
      <formula>"CNPM"</formula>
    </cfRule>
    <cfRule type="cellIs" dxfId="86" priority="58" operator="equal">
      <formula>"HTTT"</formula>
    </cfRule>
  </conditionalFormatting>
  <conditionalFormatting sqref="A48:C48 E48:G48 J48">
    <cfRule type="expression" dxfId="85" priority="54">
      <formula>$Q48 = "Hủy"</formula>
    </cfRule>
  </conditionalFormatting>
  <conditionalFormatting sqref="A49">
    <cfRule type="expression" dxfId="84" priority="53">
      <formula>$Q49 = "Hủy"</formula>
    </cfRule>
  </conditionalFormatting>
  <conditionalFormatting sqref="B49:C49">
    <cfRule type="expression" dxfId="83" priority="48" stopIfTrue="1">
      <formula>$J49=6</formula>
    </cfRule>
    <cfRule type="expression" dxfId="82" priority="49" stopIfTrue="1">
      <formula>$J49=4</formula>
    </cfRule>
    <cfRule type="expression" dxfId="81" priority="50" stopIfTrue="1">
      <formula>$J49=3</formula>
    </cfRule>
    <cfRule type="expression" dxfId="80" priority="51" stopIfTrue="1">
      <formula>$J49=2</formula>
    </cfRule>
    <cfRule type="expression" dxfId="79" priority="52" stopIfTrue="1">
      <formula>$J49=1</formula>
    </cfRule>
  </conditionalFormatting>
  <conditionalFormatting sqref="B49:C49">
    <cfRule type="expression" dxfId="78" priority="47">
      <formula>$Q49 = "Hủy"</formula>
    </cfRule>
  </conditionalFormatting>
  <conditionalFormatting sqref="D48">
    <cfRule type="expression" dxfId="77" priority="45" stopIfTrue="1">
      <formula>$H48=3</formula>
    </cfRule>
    <cfRule type="expression" dxfId="76" priority="46" stopIfTrue="1">
      <formula>$H48=1</formula>
    </cfRule>
  </conditionalFormatting>
  <conditionalFormatting sqref="D49">
    <cfRule type="expression" dxfId="75" priority="43" stopIfTrue="1">
      <formula>$H49=3</formula>
    </cfRule>
    <cfRule type="expression" dxfId="74" priority="44" stopIfTrue="1">
      <formula>$H49=1</formula>
    </cfRule>
  </conditionalFormatting>
  <conditionalFormatting sqref="H46:I46">
    <cfRule type="expression" dxfId="73" priority="42">
      <formula>$Q46 = "Hủy"</formula>
    </cfRule>
  </conditionalFormatting>
  <conditionalFormatting sqref="H47">
    <cfRule type="expression" dxfId="72" priority="41">
      <formula>$Q47 = "Hủy"</formula>
    </cfRule>
  </conditionalFormatting>
  <conditionalFormatting sqref="I47">
    <cfRule type="expression" dxfId="71" priority="40">
      <formula>$Q47 = "Hủy"</formula>
    </cfRule>
  </conditionalFormatting>
  <conditionalFormatting sqref="H48">
    <cfRule type="expression" dxfId="70" priority="39">
      <formula>$Q48 = "Hủy"</formula>
    </cfRule>
  </conditionalFormatting>
  <conditionalFormatting sqref="I48">
    <cfRule type="expression" dxfId="69" priority="38">
      <formula>$Q48 = "Hủy"</formula>
    </cfRule>
  </conditionalFormatting>
  <conditionalFormatting sqref="H49">
    <cfRule type="expression" dxfId="68" priority="37">
      <formula>$Q49 = "Hủy"</formula>
    </cfRule>
  </conditionalFormatting>
  <conditionalFormatting sqref="I49">
    <cfRule type="expression" dxfId="67" priority="36">
      <formula>$Q49 = "Hủy"</formula>
    </cfRule>
  </conditionalFormatting>
  <conditionalFormatting sqref="B21:G41 B45:G45">
    <cfRule type="expression" dxfId="66" priority="31" stopIfTrue="1">
      <formula>$J21=6</formula>
    </cfRule>
    <cfRule type="expression" dxfId="65" priority="32" stopIfTrue="1">
      <formula>$J21=4</formula>
    </cfRule>
    <cfRule type="expression" dxfId="64" priority="33" stopIfTrue="1">
      <formula>$J21=3</formula>
    </cfRule>
    <cfRule type="expression" dxfId="63" priority="34" stopIfTrue="1">
      <formula>$J21=2</formula>
    </cfRule>
    <cfRule type="expression" dxfId="62" priority="35" stopIfTrue="1">
      <formula>$J21=1</formula>
    </cfRule>
  </conditionalFormatting>
  <conditionalFormatting sqref="E21:E41 E45">
    <cfRule type="cellIs" dxfId="61" priority="27" operator="equal">
      <formula>"KHMT"</formula>
    </cfRule>
    <cfRule type="cellIs" dxfId="60" priority="28" operator="equal">
      <formula>"MMT"</formula>
    </cfRule>
    <cfRule type="cellIs" dxfId="59" priority="29" operator="equal">
      <formula>"CNPM"</formula>
    </cfRule>
    <cfRule type="cellIs" dxfId="58" priority="30" operator="equal">
      <formula>"HTTT"</formula>
    </cfRule>
  </conditionalFormatting>
  <conditionalFormatting sqref="A21:J41 A45:J45">
    <cfRule type="expression" dxfId="57" priority="26">
      <formula>$Q21 = "Hủy"</formula>
    </cfRule>
  </conditionalFormatting>
  <conditionalFormatting sqref="B42:G44">
    <cfRule type="expression" dxfId="56" priority="21" stopIfTrue="1">
      <formula>$J42=6</formula>
    </cfRule>
    <cfRule type="expression" dxfId="55" priority="22" stopIfTrue="1">
      <formula>$J42=4</formula>
    </cfRule>
    <cfRule type="expression" dxfId="54" priority="23" stopIfTrue="1">
      <formula>$J42=3</formula>
    </cfRule>
    <cfRule type="expression" dxfId="53" priority="24" stopIfTrue="1">
      <formula>$J42=2</formula>
    </cfRule>
    <cfRule type="expression" dxfId="52" priority="25" stopIfTrue="1">
      <formula>$J42=1</formula>
    </cfRule>
  </conditionalFormatting>
  <conditionalFormatting sqref="E42:E44">
    <cfRule type="cellIs" dxfId="51" priority="17" operator="equal">
      <formula>"KHMT"</formula>
    </cfRule>
    <cfRule type="cellIs" dxfId="50" priority="18" operator="equal">
      <formula>"MMT"</formula>
    </cfRule>
    <cfRule type="cellIs" dxfId="49" priority="19" operator="equal">
      <formula>"CNPM"</formula>
    </cfRule>
    <cfRule type="cellIs" dxfId="48" priority="20" operator="equal">
      <formula>"HTTT"</formula>
    </cfRule>
  </conditionalFormatting>
  <conditionalFormatting sqref="A42:J44">
    <cfRule type="expression" dxfId="47" priority="16">
      <formula>$Q42 = "Hủy"</formula>
    </cfRule>
  </conditionalFormatting>
  <conditionalFormatting sqref="H50">
    <cfRule type="expression" dxfId="46" priority="15">
      <formula>$Q50 = "Hủy"</formula>
    </cfRule>
  </conditionalFormatting>
  <conditionalFormatting sqref="I50">
    <cfRule type="expression" dxfId="45" priority="14">
      <formula>$Q50 = "Hủy"</formula>
    </cfRule>
  </conditionalFormatting>
  <conditionalFormatting sqref="H51">
    <cfRule type="expression" dxfId="44" priority="13">
      <formula>$Q51 = "Hủy"</formula>
    </cfRule>
  </conditionalFormatting>
  <conditionalFormatting sqref="I51">
    <cfRule type="expression" dxfId="43" priority="12">
      <formula>$Q51 = "Hủy"</formula>
    </cfRule>
  </conditionalFormatting>
  <conditionalFormatting sqref="F52:G52">
    <cfRule type="expression" dxfId="10" priority="7" stopIfTrue="1">
      <formula>$J52=6</formula>
    </cfRule>
    <cfRule type="expression" dxfId="9" priority="8" stopIfTrue="1">
      <formula>$J52=4</formula>
    </cfRule>
    <cfRule type="expression" dxfId="8" priority="9" stopIfTrue="1">
      <formula>$J52=3</formula>
    </cfRule>
    <cfRule type="expression" dxfId="7" priority="10" stopIfTrue="1">
      <formula>$J52=2</formula>
    </cfRule>
    <cfRule type="expression" dxfId="6" priority="11" stopIfTrue="1">
      <formula>$J52=1</formula>
    </cfRule>
  </conditionalFormatting>
  <conditionalFormatting sqref="F52:G52 J52">
    <cfRule type="expression" dxfId="5" priority="6">
      <formula>$Q52 = "Hủy"</formula>
    </cfRule>
  </conditionalFormatting>
  <conditionalFormatting sqref="D52">
    <cfRule type="expression" dxfId="4" priority="4" stopIfTrue="1">
      <formula>$H52=3</formula>
    </cfRule>
    <cfRule type="expression" dxfId="3" priority="5" stopIfTrue="1">
      <formula>$H52=1</formula>
    </cfRule>
  </conditionalFormatting>
  <conditionalFormatting sqref="A52">
    <cfRule type="expression" dxfId="2" priority="3">
      <formula>$O52 = "Hủy"</formula>
    </cfRule>
  </conditionalFormatting>
  <conditionalFormatting sqref="H52">
    <cfRule type="expression" dxfId="1" priority="2">
      <formula>$Q52 = "Hủy"</formula>
    </cfRule>
  </conditionalFormatting>
  <conditionalFormatting sqref="I52">
    <cfRule type="expression" dxfId="0" priority="1">
      <formula>$Q52 = "Hủy"</formula>
    </cfRule>
  </conditionalFormatting>
  <printOptions horizontalCentered="1"/>
  <pageMargins left="0" right="0" top="0.25" bottom="0.5" header="0.3" footer="0.3"/>
  <pageSetup paperSize="9" scale="73" fitToHeight="0" orientation="landscape" horizontalDpi="4294967295" verticalDpi="4294967295" r:id="rId1"/>
  <headerFooter>
    <oddFooter>&amp;CTrang &amp;P /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-0.249977111117893"/>
    <pageSetUpPr fitToPage="1"/>
  </sheetPr>
  <dimension ref="A3:J77"/>
  <sheetViews>
    <sheetView workbookViewId="0">
      <selection activeCell="C27" sqref="C27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30.75" customHeight="1" x14ac:dyDescent="0.2">
      <c r="A3" s="119" t="str">
        <f ca="1">"THỜI KHÓA BIỂU LỚP "&amp; UPPER(SUBSTITUTE(RIGHT(CELL("filename",INDIRECT("A1")),LEN(CELL("filename",INDIRECT("A1")))-FIND("]",CELL("filename",INDIRECT("A1")))),"-","/"))</f>
        <v>THỜI KHÓA BIỂU LỚP CD2018/3</v>
      </c>
      <c r="B3" s="119"/>
      <c r="C3" s="119"/>
      <c r="D3" s="119"/>
      <c r="E3" s="119"/>
      <c r="F3" s="119"/>
      <c r="G3" s="119"/>
      <c r="H3" s="119"/>
    </row>
    <row r="4" spans="1:9" ht="29.25" customHeight="1" x14ac:dyDescent="0.2">
      <c r="A4" s="120" t="str">
        <f>"HỌC KỲ "&amp;CD_DMHK!B2&amp;", NĂM HỌC "&amp;CD_DMHK!B1</f>
        <v>HỌC KỲ 2, NĂM HỌC 2019 - 2020</v>
      </c>
      <c r="B4" s="120"/>
      <c r="C4" s="120"/>
      <c r="D4" s="120"/>
      <c r="E4" s="120"/>
      <c r="F4" s="120"/>
      <c r="G4" s="120"/>
      <c r="H4" s="120"/>
    </row>
    <row r="5" spans="1:9" ht="27" customHeight="1" x14ac:dyDescent="0.2">
      <c r="A5" s="121" t="str">
        <f>"(Thời gian học: từ "&amp;CD_DMHK!B3&amp;" đến "&amp;CD_DMHK!B4&amp;". "&amp;CD_DMHK!B5&amp;")"</f>
        <v>(Thời gian học: từ 17/02/2020 đến 31/05/2020. )</v>
      </c>
      <c r="B5" s="121"/>
      <c r="C5" s="121"/>
      <c r="D5" s="121"/>
      <c r="E5" s="121"/>
      <c r="F5" s="121"/>
      <c r="G5" s="121"/>
      <c r="H5" s="121"/>
    </row>
    <row r="6" spans="1:9" ht="21.9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173</v>
      </c>
    </row>
    <row r="7" spans="1:9" ht="21.95" customHeight="1" x14ac:dyDescent="0.2">
      <c r="A7" s="28" t="s">
        <v>6</v>
      </c>
      <c r="B7" s="29">
        <v>1</v>
      </c>
      <c r="C7" s="141"/>
      <c r="D7" s="153" t="s">
        <v>195</v>
      </c>
      <c r="E7" s="159"/>
      <c r="F7" s="141" t="s">
        <v>204</v>
      </c>
      <c r="G7" s="159" t="s">
        <v>193</v>
      </c>
      <c r="H7" s="141"/>
      <c r="I7" s="30"/>
    </row>
    <row r="8" spans="1:9" ht="21.95" customHeight="1" x14ac:dyDescent="0.2">
      <c r="A8" s="28" t="s">
        <v>7</v>
      </c>
      <c r="B8" s="29">
        <v>2</v>
      </c>
      <c r="C8" s="142"/>
      <c r="D8" s="154"/>
      <c r="E8" s="160"/>
      <c r="F8" s="142"/>
      <c r="G8" s="160"/>
      <c r="H8" s="142"/>
      <c r="I8" s="30"/>
    </row>
    <row r="9" spans="1:9" ht="21.95" customHeight="1" x14ac:dyDescent="0.2">
      <c r="A9" s="28" t="s">
        <v>8</v>
      </c>
      <c r="B9" s="29">
        <v>3</v>
      </c>
      <c r="C9" s="143"/>
      <c r="D9" s="155"/>
      <c r="E9" s="161"/>
      <c r="F9" s="143"/>
      <c r="G9" s="161"/>
      <c r="H9" s="143"/>
      <c r="I9" s="30"/>
    </row>
    <row r="10" spans="1:9" ht="21.95" customHeight="1" x14ac:dyDescent="0.2">
      <c r="A10" s="28" t="s">
        <v>9</v>
      </c>
      <c r="B10" s="29">
        <v>4</v>
      </c>
      <c r="C10" s="141" t="s">
        <v>203</v>
      </c>
      <c r="D10" s="153" t="s">
        <v>195</v>
      </c>
      <c r="E10" s="159"/>
      <c r="F10" s="159"/>
      <c r="G10" s="159" t="s">
        <v>194</v>
      </c>
      <c r="H10" s="141"/>
      <c r="I10" s="30"/>
    </row>
    <row r="11" spans="1:9" ht="21.95" customHeight="1" x14ac:dyDescent="0.2">
      <c r="A11" s="28" t="s">
        <v>10</v>
      </c>
      <c r="B11" s="29">
        <v>5</v>
      </c>
      <c r="C11" s="142"/>
      <c r="D11" s="154"/>
      <c r="E11" s="160"/>
      <c r="F11" s="160"/>
      <c r="G11" s="160"/>
      <c r="H11" s="142"/>
      <c r="I11" s="30"/>
    </row>
    <row r="12" spans="1:9" ht="21.95" customHeight="1" x14ac:dyDescent="0.2">
      <c r="A12" s="28" t="s">
        <v>11</v>
      </c>
      <c r="B12" s="29">
        <v>6</v>
      </c>
      <c r="C12" s="143"/>
      <c r="D12" s="155"/>
      <c r="E12" s="161"/>
      <c r="F12" s="161"/>
      <c r="G12" s="161"/>
      <c r="H12" s="143"/>
      <c r="I12" s="30"/>
    </row>
    <row r="13" spans="1:9" ht="21.95" customHeight="1" x14ac:dyDescent="0.2">
      <c r="A13" s="28" t="s">
        <v>12</v>
      </c>
      <c r="B13" s="29">
        <v>7</v>
      </c>
      <c r="C13" s="159" t="s">
        <v>191</v>
      </c>
      <c r="D13" s="159" t="s">
        <v>197</v>
      </c>
      <c r="E13" s="159"/>
      <c r="F13" s="141"/>
      <c r="G13" s="159" t="s">
        <v>200</v>
      </c>
      <c r="H13" s="141"/>
      <c r="I13" s="30"/>
    </row>
    <row r="14" spans="1:9" ht="21.95" customHeight="1" x14ac:dyDescent="0.2">
      <c r="A14" s="28" t="s">
        <v>13</v>
      </c>
      <c r="B14" s="29">
        <v>8</v>
      </c>
      <c r="C14" s="160"/>
      <c r="D14" s="160"/>
      <c r="E14" s="160"/>
      <c r="F14" s="142"/>
      <c r="G14" s="160"/>
      <c r="H14" s="142"/>
      <c r="I14" s="30"/>
    </row>
    <row r="15" spans="1:9" ht="21.95" customHeight="1" x14ac:dyDescent="0.2">
      <c r="A15" s="28" t="s">
        <v>14</v>
      </c>
      <c r="B15" s="29">
        <v>9</v>
      </c>
      <c r="C15" s="161"/>
      <c r="D15" s="161"/>
      <c r="E15" s="161"/>
      <c r="F15" s="143"/>
      <c r="G15" s="161"/>
      <c r="H15" s="143"/>
      <c r="I15" s="30"/>
    </row>
    <row r="16" spans="1:9" ht="21.95" customHeight="1" x14ac:dyDescent="0.2">
      <c r="A16" s="28" t="s">
        <v>15</v>
      </c>
      <c r="B16" s="29">
        <v>10</v>
      </c>
      <c r="C16" s="159" t="s">
        <v>192</v>
      </c>
      <c r="D16" s="159" t="s">
        <v>198</v>
      </c>
      <c r="E16" s="159"/>
      <c r="F16" s="159"/>
      <c r="G16" s="159" t="s">
        <v>201</v>
      </c>
      <c r="H16" s="141"/>
      <c r="I16" s="30"/>
    </row>
    <row r="17" spans="1:10" ht="21.95" customHeight="1" x14ac:dyDescent="0.2">
      <c r="A17" s="28" t="s">
        <v>16</v>
      </c>
      <c r="B17" s="29">
        <v>11</v>
      </c>
      <c r="C17" s="160"/>
      <c r="D17" s="160"/>
      <c r="E17" s="160"/>
      <c r="F17" s="160"/>
      <c r="G17" s="160"/>
      <c r="H17" s="142"/>
      <c r="I17" s="30"/>
    </row>
    <row r="18" spans="1:10" ht="21.95" customHeight="1" x14ac:dyDescent="0.2">
      <c r="A18" s="28" t="s">
        <v>17</v>
      </c>
      <c r="B18" s="29">
        <v>12</v>
      </c>
      <c r="C18" s="161"/>
      <c r="D18" s="161"/>
      <c r="E18" s="161"/>
      <c r="F18" s="161"/>
      <c r="G18" s="161"/>
      <c r="H18" s="143"/>
      <c r="I18" s="30"/>
    </row>
    <row r="19" spans="1:10" ht="12.75" customHeight="1" x14ac:dyDescent="0.2">
      <c r="A19" s="31"/>
      <c r="B19" s="32"/>
      <c r="C19" s="33"/>
      <c r="D19" s="32"/>
      <c r="E19" s="32"/>
      <c r="F19" s="33"/>
      <c r="G19" s="34"/>
    </row>
    <row r="20" spans="1:10" ht="18" customHeight="1" x14ac:dyDescent="0.2">
      <c r="A20" s="35" t="s">
        <v>47</v>
      </c>
      <c r="B20" s="108" t="s">
        <v>127</v>
      </c>
      <c r="C20" s="108"/>
      <c r="D20" s="108"/>
      <c r="E20" s="76" t="s">
        <v>29</v>
      </c>
      <c r="F20" s="109" t="s">
        <v>27</v>
      </c>
      <c r="G20" s="110"/>
      <c r="H20" s="36" t="s">
        <v>28</v>
      </c>
    </row>
    <row r="21" spans="1:10" s="42" customFormat="1" ht="16.5" customHeight="1" x14ac:dyDescent="0.2">
      <c r="A21" s="37" t="s">
        <v>63</v>
      </c>
      <c r="B21" s="38" t="str">
        <f>VLOOKUP($A21,CD_DSHP!$B$4:$F$47,2,0)</f>
        <v>Điện tử căn bản</v>
      </c>
      <c r="C21" s="39"/>
      <c r="D21" s="40"/>
      <c r="E21" s="41" t="str">
        <f>CONCATENATE(VLOOKUP($A21,CD_DSHP!$B$4:$F$47,3,0)," LT + ",VLOOKUP($A21,CD_DSHP!$B$4:$F$47,4,0)," TH")</f>
        <v>45 LT + 0 TH</v>
      </c>
      <c r="F21" s="38"/>
      <c r="G21" s="57"/>
      <c r="H21" s="55" t="str">
        <f>VLOOKUP($A21,CD_DSHP!$B$4:$F$47,5,0)</f>
        <v>Học phần BB KTGDĐC</v>
      </c>
      <c r="J21" s="42">
        <f>VLOOKUP($H21,CD_LoaiHP!$B$4:$D$10,2,0)</f>
        <v>1</v>
      </c>
    </row>
    <row r="22" spans="1:10" s="43" customFormat="1" ht="16.5" customHeight="1" x14ac:dyDescent="0.2">
      <c r="A22" s="37" t="s">
        <v>60</v>
      </c>
      <c r="B22" s="38" t="str">
        <f>VLOOKUP($A22,CD_DSHP!$B$4:$F$47,2,0)</f>
        <v>Giải tích B1</v>
      </c>
      <c r="C22" s="39"/>
      <c r="D22" s="40"/>
      <c r="E22" s="41" t="str">
        <f>CONCATENATE(VLOOKUP($A22,CD_DSHP!$B$4:$F$47,3,0)," LT + ",VLOOKUP($A22,CD_DSHP!$B$4:$F$47,4,0)," TH")</f>
        <v>45 LT + 0 TH</v>
      </c>
      <c r="F22" s="58"/>
      <c r="G22" s="57"/>
      <c r="H22" s="55" t="str">
        <f>VLOOKUP($A22,CD_DSHP!$B$4:$F$47,5,0)</f>
        <v>Học phần BB KTGDĐC</v>
      </c>
      <c r="J22" s="42">
        <f>VLOOKUP($H22,CD_LoaiHP!$B$4:$D$10,2,0)</f>
        <v>1</v>
      </c>
    </row>
    <row r="23" spans="1:10" s="44" customFormat="1" ht="16.5" customHeight="1" x14ac:dyDescent="0.2">
      <c r="A23" s="37" t="s">
        <v>62</v>
      </c>
      <c r="B23" s="38" t="str">
        <f>VLOOKUP($A23,CD_DSHP!$B$4:$F$47,2,0)</f>
        <v>Toán rời rạc</v>
      </c>
      <c r="C23" s="39"/>
      <c r="D23" s="40"/>
      <c r="E23" s="41" t="str">
        <f>CONCATENATE(VLOOKUP($A23,CD_DSHP!$B$4:$F$47,3,0)," LT + ",VLOOKUP($A23,CD_DSHP!$B$4:$F$47,4,0)," TH")</f>
        <v>60 LT + 0 TH</v>
      </c>
      <c r="F23" s="38"/>
      <c r="G23" s="57"/>
      <c r="H23" s="55" t="str">
        <f>VLOOKUP($A23,CD_DSHP!$B$4:$F$47,5,0)</f>
        <v>Học phần BB KTGDĐC</v>
      </c>
      <c r="J23" s="42">
        <f>VLOOKUP($H23,CD_LoaiHP!$B$4:$D$10,2,0)</f>
        <v>1</v>
      </c>
    </row>
    <row r="24" spans="1:10" s="44" customFormat="1" ht="16.5" customHeight="1" x14ac:dyDescent="0.2">
      <c r="A24" s="37" t="s">
        <v>65</v>
      </c>
      <c r="B24" s="38" t="str">
        <f>VLOOKUP($A24,CD_DSHP!$B$4:$F$47,2,0)</f>
        <v>Tin học cơ sở</v>
      </c>
      <c r="C24" s="39"/>
      <c r="D24" s="40"/>
      <c r="E24" s="41" t="str">
        <f>CONCATENATE(VLOOKUP($A24,CD_DSHP!$B$4:$F$47,3,0)," LT + ",VLOOKUP($A24,CD_DSHP!$B$4:$F$47,4,0)," TH")</f>
        <v>45 LT + 30 TH</v>
      </c>
      <c r="F24" s="38" t="s">
        <v>199</v>
      </c>
      <c r="G24" s="57"/>
      <c r="H24" s="55" t="str">
        <f>VLOOKUP($A24,CD_DSHP!$B$4:$F$47,5,0)</f>
        <v>Học phần cơ bản ngành</v>
      </c>
      <c r="J24" s="42">
        <f>VLOOKUP($H24,CD_LoaiHP!$B$4:$D$10,2,0)</f>
        <v>2</v>
      </c>
    </row>
    <row r="25" spans="1:10" s="44" customFormat="1" ht="16.5" customHeight="1" x14ac:dyDescent="0.2">
      <c r="A25" s="45" t="s">
        <v>66</v>
      </c>
      <c r="B25" s="46" t="str">
        <f>VLOOKUP($A25,CD_DSHP!$B$4:$F$47,2,0)</f>
        <v>Nhập môn lập trình</v>
      </c>
      <c r="C25" s="47"/>
      <c r="D25" s="48"/>
      <c r="E25" s="49" t="str">
        <f>CONCATENATE(VLOOKUP($A25,CD_DSHP!$B$4:$F$47,3,0)," LT + ",VLOOKUP($A25,CD_DSHP!$B$4:$F$47,4,0)," TH")</f>
        <v>45 LT + 30 TH</v>
      </c>
      <c r="F25" s="75" t="s">
        <v>196</v>
      </c>
      <c r="G25" s="59"/>
      <c r="H25" s="56" t="str">
        <f>VLOOKUP($A25,CD_DSHP!$B$4:$F$47,5,0)</f>
        <v>Học phần cơ bản ngành</v>
      </c>
      <c r="J25" s="42">
        <f>VLOOKUP($H25,CD_LoaiHP!$B$4:$D$10,2,0)</f>
        <v>2</v>
      </c>
    </row>
    <row r="26" spans="1:10" ht="15" customHeight="1" x14ac:dyDescent="0.2">
      <c r="A26" s="26"/>
      <c r="G26" s="50"/>
    </row>
    <row r="27" spans="1:10" ht="1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</sheetData>
  <mergeCells count="29">
    <mergeCell ref="H10:H12"/>
    <mergeCell ref="A3:H3"/>
    <mergeCell ref="A4:H4"/>
    <mergeCell ref="A5:H5"/>
    <mergeCell ref="C7:C9"/>
    <mergeCell ref="D7:D9"/>
    <mergeCell ref="E7:E9"/>
    <mergeCell ref="F7:F9"/>
    <mergeCell ref="G7:G9"/>
    <mergeCell ref="H7:H9"/>
    <mergeCell ref="C10:C12"/>
    <mergeCell ref="D10:D12"/>
    <mergeCell ref="E10:E12"/>
    <mergeCell ref="F10:F12"/>
    <mergeCell ref="G10:G12"/>
    <mergeCell ref="H16:H18"/>
    <mergeCell ref="C13:C15"/>
    <mergeCell ref="D13:D15"/>
    <mergeCell ref="E13:E15"/>
    <mergeCell ref="F13:F15"/>
    <mergeCell ref="G13:G15"/>
    <mergeCell ref="H13:H15"/>
    <mergeCell ref="B20:D20"/>
    <mergeCell ref="F20:G20"/>
    <mergeCell ref="C16:C18"/>
    <mergeCell ref="D16:D18"/>
    <mergeCell ref="E16:E18"/>
    <mergeCell ref="F16:F18"/>
    <mergeCell ref="G16:G18"/>
  </mergeCells>
  <conditionalFormatting sqref="B21:H25">
    <cfRule type="expression" dxfId="18" priority="7" stopIfTrue="1">
      <formula>$J21=3</formula>
    </cfRule>
    <cfRule type="expression" dxfId="17" priority="8" stopIfTrue="1">
      <formula>$J21=1</formula>
    </cfRule>
  </conditionalFormatting>
  <conditionalFormatting sqref="A21:A22">
    <cfRule type="expression" dxfId="16" priority="5" stopIfTrue="1">
      <formula>$J21=3</formula>
    </cfRule>
    <cfRule type="expression" dxfId="15" priority="6" stopIfTrue="1">
      <formula>$J21=1</formula>
    </cfRule>
  </conditionalFormatting>
  <conditionalFormatting sqref="A24:A25">
    <cfRule type="expression" dxfId="14" priority="3" stopIfTrue="1">
      <formula>$J24=3</formula>
    </cfRule>
    <cfRule type="expression" dxfId="13" priority="4" stopIfTrue="1">
      <formula>$J24=1</formula>
    </cfRule>
  </conditionalFormatting>
  <conditionalFormatting sqref="A23">
    <cfRule type="expression" dxfId="12" priority="1" stopIfTrue="1">
      <formula>$J23=3</formula>
    </cfRule>
    <cfRule type="expression" dxfId="11" priority="2" stopIfTrue="1">
      <formula>$J23=1</formula>
    </cfRule>
  </conditionalFormatting>
  <pageMargins left="0" right="0" top="0.5" bottom="0.5" header="0.3" footer="0.3"/>
  <pageSetup paperSize="9" fitToHeight="0" orientation="landscape" horizontalDpi="4294967295" verticalDpi="4294967295" r:id="rId1"/>
  <headerFooter>
    <oddFooter>&amp;CPage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1"/>
  <sheetViews>
    <sheetView workbookViewId="0">
      <selection activeCell="G17" sqref="G17"/>
    </sheetView>
  </sheetViews>
  <sheetFormatPr defaultRowHeight="12.75" x14ac:dyDescent="0.2"/>
  <cols>
    <col min="1" max="1" width="25" bestFit="1" customWidth="1"/>
  </cols>
  <sheetData>
    <row r="1" spans="1:1" x14ac:dyDescent="0.2">
      <c r="A1" s="52" t="s">
        <v>155</v>
      </c>
    </row>
    <row r="2" spans="1:1" x14ac:dyDescent="0.2">
      <c r="A2" s="16" t="s">
        <v>132</v>
      </c>
    </row>
    <row r="3" spans="1:1" x14ac:dyDescent="0.2">
      <c r="A3" s="53" t="s">
        <v>24</v>
      </c>
    </row>
    <row r="4" spans="1:1" x14ac:dyDescent="0.2">
      <c r="A4" s="16" t="s">
        <v>142</v>
      </c>
    </row>
    <row r="5" spans="1:1" x14ac:dyDescent="0.2">
      <c r="A5" s="53" t="s">
        <v>143</v>
      </c>
    </row>
    <row r="6" spans="1:1" x14ac:dyDescent="0.2">
      <c r="A6" s="21" t="s">
        <v>148</v>
      </c>
    </row>
    <row r="7" spans="1:1" x14ac:dyDescent="0.2">
      <c r="A7" s="16" t="s">
        <v>149</v>
      </c>
    </row>
    <row r="8" spans="1:1" x14ac:dyDescent="0.2">
      <c r="A8" s="53" t="s">
        <v>138</v>
      </c>
    </row>
    <row r="9" spans="1:1" x14ac:dyDescent="0.2">
      <c r="A9" s="54" t="s">
        <v>140</v>
      </c>
    </row>
    <row r="10" spans="1:1" x14ac:dyDescent="0.2">
      <c r="A10" s="21" t="s">
        <v>18</v>
      </c>
    </row>
    <row r="11" spans="1:1" x14ac:dyDescent="0.2">
      <c r="A11" s="53" t="s">
        <v>133</v>
      </c>
    </row>
    <row r="12" spans="1:1" x14ac:dyDescent="0.2">
      <c r="A12" s="54" t="s">
        <v>20</v>
      </c>
    </row>
    <row r="13" spans="1:1" x14ac:dyDescent="0.2">
      <c r="A13" s="53" t="s">
        <v>26</v>
      </c>
    </row>
    <row r="14" spans="1:1" x14ac:dyDescent="0.2">
      <c r="A14" s="16" t="s">
        <v>130</v>
      </c>
    </row>
    <row r="15" spans="1:1" x14ac:dyDescent="0.2">
      <c r="A15" s="16" t="s">
        <v>44</v>
      </c>
    </row>
    <row r="16" spans="1:1" x14ac:dyDescent="0.2">
      <c r="A16" s="21" t="s">
        <v>136</v>
      </c>
    </row>
    <row r="17" spans="1:1" x14ac:dyDescent="0.2">
      <c r="A17" s="16" t="s">
        <v>160</v>
      </c>
    </row>
    <row r="18" spans="1:1" x14ac:dyDescent="0.2">
      <c r="A18" s="53" t="s">
        <v>19</v>
      </c>
    </row>
    <row r="19" spans="1:1" x14ac:dyDescent="0.2">
      <c r="A19" s="54" t="s">
        <v>147</v>
      </c>
    </row>
    <row r="20" spans="1:1" x14ac:dyDescent="0.2">
      <c r="A20" s="21" t="s">
        <v>131</v>
      </c>
    </row>
    <row r="21" spans="1:1" x14ac:dyDescent="0.2">
      <c r="A21" s="16" t="s">
        <v>135</v>
      </c>
    </row>
    <row r="22" spans="1:1" x14ac:dyDescent="0.2">
      <c r="A22" s="13" t="s">
        <v>150</v>
      </c>
    </row>
    <row r="23" spans="1:1" x14ac:dyDescent="0.2">
      <c r="A23" s="53" t="s">
        <v>137</v>
      </c>
    </row>
    <row r="24" spans="1:1" x14ac:dyDescent="0.2">
      <c r="A24" s="54" t="s">
        <v>139</v>
      </c>
    </row>
    <row r="25" spans="1:1" x14ac:dyDescent="0.2">
      <c r="A25" s="21" t="s">
        <v>134</v>
      </c>
    </row>
    <row r="26" spans="1:1" x14ac:dyDescent="0.2">
      <c r="A26" s="13" t="s">
        <v>144</v>
      </c>
    </row>
    <row r="27" spans="1:1" x14ac:dyDescent="0.2">
      <c r="A27" s="21" t="s">
        <v>45</v>
      </c>
    </row>
    <row r="28" spans="1:1" x14ac:dyDescent="0.2">
      <c r="A28" s="21" t="s">
        <v>145</v>
      </c>
    </row>
    <row r="29" spans="1:1" x14ac:dyDescent="0.2">
      <c r="A29" s="53" t="s">
        <v>146</v>
      </c>
    </row>
    <row r="30" spans="1:1" x14ac:dyDescent="0.2">
      <c r="A30" s="21" t="s">
        <v>21</v>
      </c>
    </row>
    <row r="31" spans="1:1" x14ac:dyDescent="0.2">
      <c r="A31" s="53" t="s">
        <v>141</v>
      </c>
    </row>
  </sheetData>
  <sortState ref="A2:A31">
    <sortCondition ref="A2:A3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47"/>
  <sheetViews>
    <sheetView workbookViewId="0">
      <selection sqref="A1:XFD1048576"/>
    </sheetView>
  </sheetViews>
  <sheetFormatPr defaultColWidth="9.140625" defaultRowHeight="17.25" customHeight="1" x14ac:dyDescent="0.2"/>
  <cols>
    <col min="1" max="1" width="4.5703125" style="9" bestFit="1" customWidth="1"/>
    <col min="2" max="2" width="9.85546875" style="9" customWidth="1"/>
    <col min="3" max="3" width="39.5703125" style="8" bestFit="1" customWidth="1"/>
    <col min="4" max="5" width="10.140625" style="9" customWidth="1"/>
    <col min="6" max="6" width="42.7109375" style="8" bestFit="1" customWidth="1"/>
    <col min="7" max="7" width="9.140625" style="8"/>
    <col min="8" max="8" width="28.28515625" style="8" customWidth="1"/>
    <col min="9" max="9" width="7.7109375" style="8" customWidth="1"/>
    <col min="10" max="10" width="22.42578125" style="8" customWidth="1"/>
    <col min="11" max="16384" width="9.140625" style="8"/>
  </cols>
  <sheetData>
    <row r="1" spans="1:10" ht="32.25" customHeight="1" x14ac:dyDescent="0.2">
      <c r="A1" s="162" t="s">
        <v>46</v>
      </c>
      <c r="B1" s="162"/>
      <c r="C1" s="162"/>
      <c r="D1" s="162"/>
      <c r="E1" s="162"/>
      <c r="F1" s="162"/>
    </row>
    <row r="2" spans="1:10" ht="22.15" customHeight="1" x14ac:dyDescent="0.2">
      <c r="D2" s="163" t="s">
        <v>29</v>
      </c>
      <c r="E2" s="164"/>
    </row>
    <row r="3" spans="1:10" s="3" customFormat="1" ht="24" customHeight="1" x14ac:dyDescent="0.2">
      <c r="A3" s="4" t="s">
        <v>40</v>
      </c>
      <c r="B3" s="4" t="s">
        <v>47</v>
      </c>
      <c r="C3" s="4" t="s">
        <v>127</v>
      </c>
      <c r="D3" s="4" t="s">
        <v>48</v>
      </c>
      <c r="E3" s="4" t="s">
        <v>49</v>
      </c>
      <c r="F3" s="4" t="s">
        <v>28</v>
      </c>
      <c r="H3"/>
      <c r="I3"/>
      <c r="J3"/>
    </row>
    <row r="4" spans="1:10" s="19" customFormat="1" ht="17.25" customHeight="1" x14ac:dyDescent="0.2">
      <c r="A4" s="15">
        <v>1</v>
      </c>
      <c r="B4" s="17" t="s">
        <v>77</v>
      </c>
      <c r="C4" s="18" t="s">
        <v>80</v>
      </c>
      <c r="D4" s="17">
        <v>15</v>
      </c>
      <c r="E4" s="17">
        <v>30</v>
      </c>
      <c r="F4" s="16" t="s">
        <v>34</v>
      </c>
      <c r="H4"/>
      <c r="I4"/>
      <c r="J4"/>
    </row>
    <row r="5" spans="1:10" s="19" customFormat="1" ht="17.25" customHeight="1" x14ac:dyDescent="0.2">
      <c r="A5" s="15">
        <v>2</v>
      </c>
      <c r="B5" s="17" t="s">
        <v>78</v>
      </c>
      <c r="C5" s="18" t="s">
        <v>31</v>
      </c>
      <c r="D5" s="17">
        <v>15</v>
      </c>
      <c r="E5" s="17">
        <v>30</v>
      </c>
      <c r="F5" s="16" t="s">
        <v>34</v>
      </c>
      <c r="H5"/>
      <c r="I5"/>
      <c r="J5"/>
    </row>
    <row r="6" spans="1:10" s="19" customFormat="1" ht="17.25" customHeight="1" x14ac:dyDescent="0.2">
      <c r="A6" s="15">
        <v>3</v>
      </c>
      <c r="B6" s="17" t="s">
        <v>79</v>
      </c>
      <c r="C6" s="18" t="s">
        <v>81</v>
      </c>
      <c r="D6" s="15"/>
      <c r="E6" s="15"/>
      <c r="F6" s="16" t="s">
        <v>34</v>
      </c>
      <c r="H6"/>
      <c r="I6"/>
      <c r="J6"/>
    </row>
    <row r="7" spans="1:10" ht="17.25" customHeight="1" x14ac:dyDescent="0.2">
      <c r="A7" s="15">
        <v>4</v>
      </c>
      <c r="B7" s="15" t="s">
        <v>51</v>
      </c>
      <c r="C7" s="1" t="s">
        <v>50</v>
      </c>
      <c r="D7" s="12">
        <v>75</v>
      </c>
      <c r="E7" s="10">
        <v>0</v>
      </c>
      <c r="F7" s="1" t="s">
        <v>34</v>
      </c>
      <c r="H7"/>
      <c r="I7"/>
      <c r="J7"/>
    </row>
    <row r="8" spans="1:10" ht="17.25" customHeight="1" x14ac:dyDescent="0.2">
      <c r="A8" s="15">
        <v>5</v>
      </c>
      <c r="B8" s="15" t="s">
        <v>52</v>
      </c>
      <c r="C8" s="1" t="s">
        <v>54</v>
      </c>
      <c r="D8" s="12">
        <v>45</v>
      </c>
      <c r="E8" s="10">
        <v>0</v>
      </c>
      <c r="F8" s="1" t="s">
        <v>34</v>
      </c>
      <c r="H8"/>
      <c r="I8"/>
      <c r="J8"/>
    </row>
    <row r="9" spans="1:10" ht="17.25" customHeight="1" x14ac:dyDescent="0.2">
      <c r="A9" s="15">
        <v>6</v>
      </c>
      <c r="B9" s="15" t="s">
        <v>53</v>
      </c>
      <c r="C9" s="1" t="s">
        <v>55</v>
      </c>
      <c r="D9" s="12">
        <v>30</v>
      </c>
      <c r="E9" s="10">
        <v>0</v>
      </c>
      <c r="F9" s="1" t="s">
        <v>34</v>
      </c>
      <c r="H9"/>
      <c r="I9"/>
      <c r="J9"/>
    </row>
    <row r="10" spans="1:10" s="19" customFormat="1" ht="17.25" customHeight="1" x14ac:dyDescent="0.2">
      <c r="A10" s="15">
        <v>7</v>
      </c>
      <c r="B10" s="15" t="s">
        <v>128</v>
      </c>
      <c r="C10" s="16" t="s">
        <v>129</v>
      </c>
      <c r="D10" s="17">
        <v>45</v>
      </c>
      <c r="E10" s="17">
        <v>0</v>
      </c>
      <c r="F10" s="16" t="s">
        <v>34</v>
      </c>
    </row>
    <row r="11" spans="1:10" ht="17.25" customHeight="1" x14ac:dyDescent="0.2">
      <c r="A11" s="15">
        <v>8</v>
      </c>
      <c r="B11" s="15" t="s">
        <v>56</v>
      </c>
      <c r="C11" s="13" t="s">
        <v>57</v>
      </c>
      <c r="D11" s="12">
        <v>45</v>
      </c>
      <c r="E11" s="10">
        <v>0</v>
      </c>
      <c r="F11" s="1" t="s">
        <v>34</v>
      </c>
    </row>
    <row r="12" spans="1:10" ht="17.25" customHeight="1" x14ac:dyDescent="0.2">
      <c r="A12" s="15">
        <v>9</v>
      </c>
      <c r="B12" s="17" t="s">
        <v>58</v>
      </c>
      <c r="C12" s="14" t="s">
        <v>32</v>
      </c>
      <c r="D12" s="12">
        <v>45</v>
      </c>
      <c r="E12" s="10">
        <v>0</v>
      </c>
      <c r="F12" s="1" t="s">
        <v>34</v>
      </c>
    </row>
    <row r="13" spans="1:10" s="19" customFormat="1" ht="17.25" customHeight="1" x14ac:dyDescent="0.2">
      <c r="A13" s="15">
        <v>10</v>
      </c>
      <c r="B13" s="17" t="s">
        <v>59</v>
      </c>
      <c r="C13" s="18" t="s">
        <v>69</v>
      </c>
      <c r="D13" s="17">
        <v>45</v>
      </c>
      <c r="E13" s="15">
        <v>0</v>
      </c>
      <c r="F13" s="16" t="s">
        <v>34</v>
      </c>
    </row>
    <row r="14" spans="1:10" s="19" customFormat="1" ht="17.25" customHeight="1" x14ac:dyDescent="0.2">
      <c r="A14" s="15">
        <v>11</v>
      </c>
      <c r="B14" s="17" t="s">
        <v>60</v>
      </c>
      <c r="C14" s="18" t="s">
        <v>70</v>
      </c>
      <c r="D14" s="17">
        <v>45</v>
      </c>
      <c r="E14" s="15">
        <v>0</v>
      </c>
      <c r="F14" s="16" t="s">
        <v>34</v>
      </c>
    </row>
    <row r="15" spans="1:10" s="19" customFormat="1" ht="17.25" customHeight="1" x14ac:dyDescent="0.2">
      <c r="A15" s="15">
        <v>12</v>
      </c>
      <c r="B15" s="17" t="s">
        <v>61</v>
      </c>
      <c r="C15" s="18" t="s">
        <v>71</v>
      </c>
      <c r="D15" s="17">
        <v>45</v>
      </c>
      <c r="E15" s="15">
        <v>0</v>
      </c>
      <c r="F15" s="16" t="s">
        <v>34</v>
      </c>
    </row>
    <row r="16" spans="1:10" s="19" customFormat="1" ht="17.25" customHeight="1" x14ac:dyDescent="0.2">
      <c r="A16" s="15">
        <v>13</v>
      </c>
      <c r="B16" s="17" t="s">
        <v>62</v>
      </c>
      <c r="C16" s="18" t="s">
        <v>72</v>
      </c>
      <c r="D16" s="17">
        <v>60</v>
      </c>
      <c r="E16" s="15">
        <v>0</v>
      </c>
      <c r="F16" s="16" t="s">
        <v>34</v>
      </c>
    </row>
    <row r="17" spans="1:10" s="19" customFormat="1" ht="17.25" customHeight="1" x14ac:dyDescent="0.2">
      <c r="A17" s="15">
        <v>14</v>
      </c>
      <c r="B17" s="17" t="s">
        <v>63</v>
      </c>
      <c r="C17" s="18" t="s">
        <v>73</v>
      </c>
      <c r="D17" s="17">
        <v>45</v>
      </c>
      <c r="E17" s="15">
        <v>0</v>
      </c>
      <c r="F17" s="16" t="s">
        <v>34</v>
      </c>
    </row>
    <row r="18" spans="1:10" s="19" customFormat="1" ht="17.25" customHeight="1" x14ac:dyDescent="0.2">
      <c r="A18" s="15">
        <v>15</v>
      </c>
      <c r="B18" s="17" t="s">
        <v>64</v>
      </c>
      <c r="C18" s="18" t="s">
        <v>74</v>
      </c>
      <c r="D18" s="17">
        <v>60</v>
      </c>
      <c r="E18" s="15">
        <v>0</v>
      </c>
      <c r="F18" s="16" t="s">
        <v>34</v>
      </c>
    </row>
    <row r="19" spans="1:10" s="19" customFormat="1" ht="17.25" customHeight="1" x14ac:dyDescent="0.2">
      <c r="A19" s="15">
        <v>16</v>
      </c>
      <c r="B19" s="17" t="s">
        <v>65</v>
      </c>
      <c r="C19" s="18" t="s">
        <v>202</v>
      </c>
      <c r="D19" s="17">
        <v>45</v>
      </c>
      <c r="E19" s="17">
        <v>30</v>
      </c>
      <c r="F19" s="16" t="s">
        <v>36</v>
      </c>
      <c r="H19" s="20"/>
      <c r="I19" s="20"/>
      <c r="J19" s="20"/>
    </row>
    <row r="20" spans="1:10" s="19" customFormat="1" ht="17.25" customHeight="1" x14ac:dyDescent="0.2">
      <c r="A20" s="15">
        <v>17</v>
      </c>
      <c r="B20" s="17" t="s">
        <v>66</v>
      </c>
      <c r="C20" s="18" t="s">
        <v>75</v>
      </c>
      <c r="D20" s="17">
        <v>45</v>
      </c>
      <c r="E20" s="17">
        <v>30</v>
      </c>
      <c r="F20" s="16" t="s">
        <v>36</v>
      </c>
      <c r="H20" s="20"/>
      <c r="I20" s="20"/>
      <c r="J20" s="20"/>
    </row>
    <row r="21" spans="1:10" s="19" customFormat="1" ht="17.25" customHeight="1" x14ac:dyDescent="0.2">
      <c r="A21" s="15">
        <v>18</v>
      </c>
      <c r="B21" s="17" t="s">
        <v>68</v>
      </c>
      <c r="C21" s="18" t="s">
        <v>76</v>
      </c>
      <c r="D21" s="17">
        <v>45</v>
      </c>
      <c r="E21" s="17">
        <v>30</v>
      </c>
      <c r="F21" s="16" t="s">
        <v>36</v>
      </c>
      <c r="H21" s="20"/>
      <c r="I21" s="20"/>
      <c r="J21" s="20"/>
    </row>
    <row r="22" spans="1:10" s="19" customFormat="1" ht="17.25" customHeight="1" x14ac:dyDescent="0.2">
      <c r="A22" s="15">
        <v>19</v>
      </c>
      <c r="B22" s="17" t="s">
        <v>67</v>
      </c>
      <c r="C22" s="18" t="s">
        <v>33</v>
      </c>
      <c r="D22" s="17">
        <v>45</v>
      </c>
      <c r="E22" s="17">
        <v>30</v>
      </c>
      <c r="F22" s="16" t="s">
        <v>36</v>
      </c>
      <c r="H22" s="20"/>
      <c r="I22" s="20"/>
      <c r="J22" s="20"/>
    </row>
    <row r="23" spans="1:10" s="19" customFormat="1" ht="17.25" customHeight="1" x14ac:dyDescent="0.2">
      <c r="A23" s="15">
        <v>20</v>
      </c>
      <c r="B23" s="17" t="s">
        <v>82</v>
      </c>
      <c r="C23" s="18" t="s">
        <v>83</v>
      </c>
      <c r="D23" s="17">
        <v>45</v>
      </c>
      <c r="E23" s="17">
        <v>30</v>
      </c>
      <c r="F23" s="16" t="s">
        <v>35</v>
      </c>
      <c r="H23" s="20"/>
      <c r="I23" s="20"/>
      <c r="J23" s="20"/>
    </row>
    <row r="24" spans="1:10" s="19" customFormat="1" ht="17.25" customHeight="1" x14ac:dyDescent="0.2">
      <c r="A24" s="15">
        <v>21</v>
      </c>
      <c r="B24" s="17" t="s">
        <v>84</v>
      </c>
      <c r="C24" s="18" t="s">
        <v>22</v>
      </c>
      <c r="D24" s="17">
        <v>45</v>
      </c>
      <c r="E24" s="17">
        <v>30</v>
      </c>
      <c r="F24" s="16" t="s">
        <v>35</v>
      </c>
      <c r="H24" s="20"/>
      <c r="I24" s="20"/>
      <c r="J24" s="20"/>
    </row>
    <row r="25" spans="1:10" s="19" customFormat="1" ht="17.25" customHeight="1" x14ac:dyDescent="0.2">
      <c r="A25" s="15">
        <v>22</v>
      </c>
      <c r="B25" s="17" t="s">
        <v>85</v>
      </c>
      <c r="C25" s="18" t="s">
        <v>86</v>
      </c>
      <c r="D25" s="17">
        <v>45</v>
      </c>
      <c r="E25" s="17">
        <v>30</v>
      </c>
      <c r="F25" s="16" t="s">
        <v>35</v>
      </c>
      <c r="H25" s="20"/>
      <c r="I25" s="20"/>
      <c r="J25" s="20"/>
    </row>
    <row r="26" spans="1:10" s="19" customFormat="1" ht="17.25" customHeight="1" x14ac:dyDescent="0.2">
      <c r="A26" s="15">
        <v>23</v>
      </c>
      <c r="B26" s="17" t="s">
        <v>87</v>
      </c>
      <c r="C26" s="18" t="s">
        <v>30</v>
      </c>
      <c r="D26" s="17">
        <v>45</v>
      </c>
      <c r="E26" s="17">
        <v>30</v>
      </c>
      <c r="F26" s="16" t="s">
        <v>35</v>
      </c>
      <c r="H26" s="20"/>
      <c r="I26" s="20"/>
      <c r="J26" s="20"/>
    </row>
    <row r="27" spans="1:10" s="19" customFormat="1" ht="17.25" customHeight="1" x14ac:dyDescent="0.2">
      <c r="A27" s="15">
        <v>24</v>
      </c>
      <c r="B27" s="17" t="s">
        <v>88</v>
      </c>
      <c r="C27" s="18" t="s">
        <v>23</v>
      </c>
      <c r="D27" s="17">
        <v>45</v>
      </c>
      <c r="E27" s="17">
        <v>30</v>
      </c>
      <c r="F27" s="16" t="s">
        <v>35</v>
      </c>
      <c r="H27" s="20"/>
      <c r="I27" s="20"/>
      <c r="J27" s="20"/>
    </row>
    <row r="28" spans="1:10" s="19" customFormat="1" ht="17.25" customHeight="1" x14ac:dyDescent="0.2">
      <c r="A28" s="15">
        <v>25</v>
      </c>
      <c r="B28" s="17" t="s">
        <v>89</v>
      </c>
      <c r="C28" s="21" t="s">
        <v>162</v>
      </c>
      <c r="D28" s="17">
        <v>45</v>
      </c>
      <c r="E28" s="17">
        <v>30</v>
      </c>
      <c r="F28" s="16" t="s">
        <v>161</v>
      </c>
      <c r="H28" s="20"/>
      <c r="I28" s="20"/>
      <c r="J28" s="20"/>
    </row>
    <row r="29" spans="1:10" s="19" customFormat="1" ht="17.25" customHeight="1" x14ac:dyDescent="0.2">
      <c r="A29" s="15">
        <v>26</v>
      </c>
      <c r="B29" s="17" t="s">
        <v>90</v>
      </c>
      <c r="C29" s="21" t="s">
        <v>91</v>
      </c>
      <c r="D29" s="17">
        <v>45</v>
      </c>
      <c r="E29" s="17">
        <v>30</v>
      </c>
      <c r="F29" s="16" t="s">
        <v>161</v>
      </c>
      <c r="H29" s="20"/>
      <c r="I29" s="20"/>
      <c r="J29" s="20"/>
    </row>
    <row r="30" spans="1:10" s="19" customFormat="1" ht="17.25" customHeight="1" x14ac:dyDescent="0.2">
      <c r="A30" s="15">
        <v>27</v>
      </c>
      <c r="B30" s="17" t="s">
        <v>92</v>
      </c>
      <c r="C30" s="21" t="s">
        <v>93</v>
      </c>
      <c r="D30" s="17">
        <v>45</v>
      </c>
      <c r="E30" s="17">
        <v>30</v>
      </c>
      <c r="F30" s="16" t="s">
        <v>161</v>
      </c>
      <c r="H30" s="20"/>
      <c r="I30" s="20"/>
      <c r="J30" s="20"/>
    </row>
    <row r="31" spans="1:10" s="19" customFormat="1" ht="17.25" customHeight="1" x14ac:dyDescent="0.2">
      <c r="A31" s="15">
        <v>28</v>
      </c>
      <c r="B31" s="17" t="s">
        <v>94</v>
      </c>
      <c r="C31" s="21" t="s">
        <v>95</v>
      </c>
      <c r="D31" s="17">
        <v>45</v>
      </c>
      <c r="E31" s="17">
        <v>30</v>
      </c>
      <c r="F31" s="16" t="s">
        <v>163</v>
      </c>
      <c r="H31" s="20"/>
      <c r="I31" s="20"/>
      <c r="J31" s="20"/>
    </row>
    <row r="32" spans="1:10" s="19" customFormat="1" ht="17.25" customHeight="1" x14ac:dyDescent="0.2">
      <c r="A32" s="15">
        <v>29</v>
      </c>
      <c r="B32" s="17" t="s">
        <v>96</v>
      </c>
      <c r="C32" s="21" t="s">
        <v>97</v>
      </c>
      <c r="D32" s="17">
        <v>45</v>
      </c>
      <c r="E32" s="17">
        <v>30</v>
      </c>
      <c r="F32" s="16" t="s">
        <v>163</v>
      </c>
      <c r="H32" s="20"/>
      <c r="I32" s="20"/>
      <c r="J32" s="20"/>
    </row>
    <row r="33" spans="1:15" s="19" customFormat="1" ht="17.25" customHeight="1" x14ac:dyDescent="0.2">
      <c r="A33" s="15">
        <v>30</v>
      </c>
      <c r="B33" s="17" t="s">
        <v>98</v>
      </c>
      <c r="C33" s="21" t="s">
        <v>99</v>
      </c>
      <c r="D33" s="17">
        <v>45</v>
      </c>
      <c r="E33" s="17">
        <v>30</v>
      </c>
      <c r="F33" s="16" t="s">
        <v>164</v>
      </c>
      <c r="H33" s="20"/>
      <c r="I33" s="20"/>
      <c r="J33" s="20"/>
      <c r="O33" s="20"/>
    </row>
    <row r="34" spans="1:15" s="19" customFormat="1" ht="17.25" customHeight="1" x14ac:dyDescent="0.2">
      <c r="A34" s="15">
        <v>31</v>
      </c>
      <c r="B34" s="17" t="s">
        <v>100</v>
      </c>
      <c r="C34" s="21" t="s">
        <v>101</v>
      </c>
      <c r="D34" s="17">
        <v>45</v>
      </c>
      <c r="E34" s="17">
        <v>30</v>
      </c>
      <c r="F34" s="16" t="s">
        <v>164</v>
      </c>
      <c r="H34" s="20"/>
      <c r="I34" s="20"/>
      <c r="J34" s="20"/>
    </row>
    <row r="35" spans="1:15" ht="17.25" customHeight="1" x14ac:dyDescent="0.2">
      <c r="A35" s="15">
        <v>32</v>
      </c>
      <c r="B35" s="17" t="s">
        <v>102</v>
      </c>
      <c r="C35" s="14" t="s">
        <v>103</v>
      </c>
      <c r="D35" s="12">
        <v>45</v>
      </c>
      <c r="E35" s="12">
        <v>30</v>
      </c>
      <c r="F35" s="1" t="s">
        <v>165</v>
      </c>
    </row>
    <row r="36" spans="1:15" ht="17.25" customHeight="1" x14ac:dyDescent="0.2">
      <c r="A36" s="15">
        <v>33</v>
      </c>
      <c r="B36" s="17" t="s">
        <v>104</v>
      </c>
      <c r="C36" s="14" t="s">
        <v>105</v>
      </c>
      <c r="D36" s="12">
        <v>45</v>
      </c>
      <c r="E36" s="12">
        <v>30</v>
      </c>
      <c r="F36" s="1" t="s">
        <v>165</v>
      </c>
      <c r="H36" s="11"/>
      <c r="I36" s="11"/>
      <c r="J36" s="11"/>
    </row>
    <row r="37" spans="1:15" ht="17.25" customHeight="1" x14ac:dyDescent="0.2">
      <c r="A37" s="15">
        <v>34</v>
      </c>
      <c r="B37" s="17" t="s">
        <v>106</v>
      </c>
      <c r="C37" s="13" t="s">
        <v>107</v>
      </c>
      <c r="D37" s="12">
        <v>45</v>
      </c>
      <c r="E37" s="12">
        <v>30</v>
      </c>
      <c r="F37" s="1" t="s">
        <v>165</v>
      </c>
      <c r="H37" s="11"/>
      <c r="I37" s="11"/>
      <c r="J37" s="11"/>
    </row>
    <row r="38" spans="1:15" ht="17.25" customHeight="1" x14ac:dyDescent="0.2">
      <c r="A38" s="15">
        <v>35</v>
      </c>
      <c r="B38" s="17" t="s">
        <v>108</v>
      </c>
      <c r="C38" s="13" t="s">
        <v>109</v>
      </c>
      <c r="D38" s="12">
        <v>45</v>
      </c>
      <c r="E38" s="12">
        <v>30</v>
      </c>
      <c r="F38" s="1" t="s">
        <v>165</v>
      </c>
      <c r="H38" s="11"/>
      <c r="I38" s="11"/>
      <c r="J38" s="11"/>
    </row>
    <row r="39" spans="1:15" ht="17.25" customHeight="1" x14ac:dyDescent="0.2">
      <c r="A39" s="15">
        <v>36</v>
      </c>
      <c r="B39" s="17" t="s">
        <v>110</v>
      </c>
      <c r="C39" s="13" t="s">
        <v>111</v>
      </c>
      <c r="D39" s="12">
        <v>45</v>
      </c>
      <c r="E39" s="12">
        <v>30</v>
      </c>
      <c r="F39" s="1" t="s">
        <v>165</v>
      </c>
      <c r="H39" s="11"/>
      <c r="I39" s="11"/>
      <c r="J39" s="11"/>
    </row>
    <row r="40" spans="1:15" ht="17.25" customHeight="1" x14ac:dyDescent="0.2">
      <c r="A40" s="15">
        <v>37</v>
      </c>
      <c r="B40" s="17" t="s">
        <v>112</v>
      </c>
      <c r="C40" s="13" t="s">
        <v>113</v>
      </c>
      <c r="D40" s="12">
        <v>45</v>
      </c>
      <c r="E40" s="12">
        <v>30</v>
      </c>
      <c r="F40" s="1" t="s">
        <v>165</v>
      </c>
      <c r="H40" s="11"/>
      <c r="I40" s="11"/>
      <c r="J40" s="11"/>
    </row>
    <row r="41" spans="1:15" ht="17.25" customHeight="1" x14ac:dyDescent="0.2">
      <c r="A41" s="15">
        <v>38</v>
      </c>
      <c r="B41" s="17" t="s">
        <v>114</v>
      </c>
      <c r="C41" s="13" t="s">
        <v>166</v>
      </c>
      <c r="D41" s="12">
        <v>45</v>
      </c>
      <c r="E41" s="12">
        <v>30</v>
      </c>
      <c r="F41" s="1" t="s">
        <v>165</v>
      </c>
      <c r="H41" s="11"/>
      <c r="I41" s="11"/>
      <c r="J41" s="11"/>
    </row>
    <row r="42" spans="1:15" ht="17.25" customHeight="1" x14ac:dyDescent="0.2">
      <c r="A42" s="15">
        <v>39</v>
      </c>
      <c r="B42" s="17" t="s">
        <v>115</v>
      </c>
      <c r="C42" s="13" t="s">
        <v>116</v>
      </c>
      <c r="D42" s="12">
        <v>45</v>
      </c>
      <c r="E42" s="12">
        <v>30</v>
      </c>
      <c r="F42" s="1" t="s">
        <v>165</v>
      </c>
      <c r="H42" s="11"/>
      <c r="I42" s="11"/>
      <c r="J42" s="11"/>
    </row>
    <row r="43" spans="1:15" ht="17.25" customHeight="1" x14ac:dyDescent="0.2">
      <c r="A43" s="15">
        <v>40</v>
      </c>
      <c r="B43" s="17" t="s">
        <v>117</v>
      </c>
      <c r="C43" s="13" t="s">
        <v>118</v>
      </c>
      <c r="D43" s="12">
        <v>45</v>
      </c>
      <c r="E43" s="12">
        <v>30</v>
      </c>
      <c r="F43" s="1" t="s">
        <v>165</v>
      </c>
      <c r="H43" s="11"/>
      <c r="I43" s="11"/>
      <c r="J43" s="11"/>
    </row>
    <row r="44" spans="1:15" ht="17.25" customHeight="1" x14ac:dyDescent="0.2">
      <c r="A44" s="15">
        <v>41</v>
      </c>
      <c r="B44" s="17" t="s">
        <v>119</v>
      </c>
      <c r="C44" s="13" t="s">
        <v>120</v>
      </c>
      <c r="D44" s="12">
        <v>45</v>
      </c>
      <c r="E44" s="12">
        <v>30</v>
      </c>
      <c r="F44" s="1" t="s">
        <v>165</v>
      </c>
      <c r="H44" s="11"/>
      <c r="I44" s="11"/>
      <c r="J44" s="11"/>
    </row>
    <row r="45" spans="1:15" ht="17.25" customHeight="1" x14ac:dyDescent="0.2">
      <c r="A45" s="15">
        <v>42</v>
      </c>
      <c r="B45" s="17" t="s">
        <v>121</v>
      </c>
      <c r="C45" s="13" t="s">
        <v>122</v>
      </c>
      <c r="D45" s="12">
        <v>45</v>
      </c>
      <c r="E45" s="12">
        <v>30</v>
      </c>
      <c r="F45" s="1" t="s">
        <v>165</v>
      </c>
      <c r="H45" s="11"/>
      <c r="I45" s="11"/>
      <c r="J45" s="11"/>
    </row>
    <row r="46" spans="1:15" ht="17.25" customHeight="1" x14ac:dyDescent="0.2">
      <c r="A46" s="15">
        <v>43</v>
      </c>
      <c r="B46" s="17" t="s">
        <v>123</v>
      </c>
      <c r="C46" s="13" t="s">
        <v>124</v>
      </c>
      <c r="D46" s="12">
        <v>45</v>
      </c>
      <c r="E46" s="12">
        <v>30</v>
      </c>
      <c r="F46" s="1" t="s">
        <v>165</v>
      </c>
      <c r="H46" s="11"/>
      <c r="I46" s="11"/>
      <c r="J46" s="11"/>
    </row>
    <row r="47" spans="1:15" ht="17.25" customHeight="1" x14ac:dyDescent="0.2">
      <c r="A47" s="15">
        <v>44</v>
      </c>
      <c r="B47" s="17" t="s">
        <v>125</v>
      </c>
      <c r="C47" s="13" t="s">
        <v>126</v>
      </c>
      <c r="D47" s="12">
        <v>45</v>
      </c>
      <c r="E47" s="12">
        <v>30</v>
      </c>
      <c r="F47" s="1" t="s">
        <v>165</v>
      </c>
      <c r="H47" s="11"/>
      <c r="I47" s="11"/>
      <c r="J47" s="11"/>
    </row>
  </sheetData>
  <mergeCells count="2">
    <mergeCell ref="A1:F1"/>
    <mergeCell ref="D2:E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D10"/>
  <sheetViews>
    <sheetView workbookViewId="0">
      <selection activeCell="B6" sqref="B6"/>
    </sheetView>
  </sheetViews>
  <sheetFormatPr defaultColWidth="9.140625" defaultRowHeight="21.75" customHeight="1" x14ac:dyDescent="0.2"/>
  <cols>
    <col min="1" max="1" width="5.85546875" style="2" customWidth="1"/>
    <col min="2" max="2" width="42.7109375" style="5" bestFit="1" customWidth="1"/>
    <col min="3" max="3" width="7.42578125" style="5" customWidth="1"/>
    <col min="4" max="4" width="20.140625" style="5" customWidth="1"/>
    <col min="5" max="16384" width="9.140625" style="2"/>
  </cols>
  <sheetData>
    <row r="1" spans="1:4" ht="36" customHeight="1" x14ac:dyDescent="0.2">
      <c r="A1" s="162" t="s">
        <v>39</v>
      </c>
      <c r="B1" s="162"/>
      <c r="C1" s="162"/>
      <c r="D1" s="162"/>
    </row>
    <row r="2" spans="1:4" ht="14.25" customHeight="1" x14ac:dyDescent="0.2">
      <c r="B2" s="2"/>
      <c r="D2" s="2"/>
    </row>
    <row r="3" spans="1:4" ht="25.5" customHeight="1" x14ac:dyDescent="0.2">
      <c r="A3" s="4" t="s">
        <v>40</v>
      </c>
      <c r="B3" s="4" t="s">
        <v>28</v>
      </c>
      <c r="C3" s="4" t="s">
        <v>38</v>
      </c>
      <c r="D3" s="4" t="s">
        <v>37</v>
      </c>
    </row>
    <row r="4" spans="1:4" ht="21.75" customHeight="1" x14ac:dyDescent="0.2">
      <c r="A4" s="6">
        <v>1</v>
      </c>
      <c r="B4" s="22" t="s">
        <v>34</v>
      </c>
      <c r="C4" s="23">
        <v>1</v>
      </c>
      <c r="D4" s="22" t="s">
        <v>41</v>
      </c>
    </row>
    <row r="5" spans="1:4" ht="21.75" customHeight="1" x14ac:dyDescent="0.2">
      <c r="A5" s="6">
        <v>2</v>
      </c>
      <c r="B5" s="16" t="s">
        <v>36</v>
      </c>
      <c r="C5" s="15">
        <v>2</v>
      </c>
      <c r="D5" s="16" t="s">
        <v>43</v>
      </c>
    </row>
    <row r="6" spans="1:4" ht="21.75" customHeight="1" x14ac:dyDescent="0.2">
      <c r="A6" s="6">
        <v>3</v>
      </c>
      <c r="B6" s="16" t="s">
        <v>35</v>
      </c>
      <c r="C6" s="15">
        <v>2</v>
      </c>
      <c r="D6" s="16" t="s">
        <v>43</v>
      </c>
    </row>
    <row r="7" spans="1:4" ht="21.75" customHeight="1" x14ac:dyDescent="0.2">
      <c r="A7" s="6">
        <v>4</v>
      </c>
      <c r="B7" s="16" t="s">
        <v>161</v>
      </c>
      <c r="C7" s="15">
        <v>2</v>
      </c>
      <c r="D7" s="16" t="s">
        <v>43</v>
      </c>
    </row>
    <row r="8" spans="1:4" ht="21.75" customHeight="1" x14ac:dyDescent="0.2">
      <c r="A8" s="6">
        <v>5</v>
      </c>
      <c r="B8" s="7" t="s">
        <v>165</v>
      </c>
      <c r="C8" s="24">
        <v>3</v>
      </c>
      <c r="D8" s="7" t="s">
        <v>42</v>
      </c>
    </row>
    <row r="9" spans="1:4" ht="21.75" customHeight="1" x14ac:dyDescent="0.2">
      <c r="A9" s="6">
        <v>6</v>
      </c>
      <c r="B9" s="25" t="s">
        <v>163</v>
      </c>
      <c r="C9" s="24">
        <v>3</v>
      </c>
      <c r="D9" s="7" t="s">
        <v>42</v>
      </c>
    </row>
    <row r="10" spans="1:4" ht="21.75" customHeight="1" x14ac:dyDescent="0.2">
      <c r="A10" s="6">
        <v>7</v>
      </c>
      <c r="B10" s="25" t="s">
        <v>164</v>
      </c>
      <c r="C10" s="24">
        <v>3</v>
      </c>
      <c r="D10" s="7" t="s">
        <v>42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5"/>
  <sheetViews>
    <sheetView workbookViewId="0">
      <selection activeCell="B5" sqref="B5"/>
    </sheetView>
  </sheetViews>
  <sheetFormatPr defaultColWidth="9.140625" defaultRowHeight="21.75" customHeight="1" x14ac:dyDescent="0.2"/>
  <cols>
    <col min="1" max="1" width="10.5703125" style="73" customWidth="1"/>
    <col min="2" max="2" width="11.28515625" style="73" customWidth="1"/>
    <col min="3" max="16384" width="9.140625" style="73"/>
  </cols>
  <sheetData>
    <row r="1" spans="1:2" ht="21.75" customHeight="1" x14ac:dyDescent="0.2">
      <c r="A1" s="72" t="s">
        <v>183</v>
      </c>
      <c r="B1" s="72" t="s">
        <v>226</v>
      </c>
    </row>
    <row r="2" spans="1:2" ht="21.75" customHeight="1" x14ac:dyDescent="0.2">
      <c r="A2" s="72" t="s">
        <v>184</v>
      </c>
      <c r="B2" s="73">
        <v>2</v>
      </c>
    </row>
    <row r="3" spans="1:2" ht="21.75" customHeight="1" x14ac:dyDescent="0.2">
      <c r="A3" s="72" t="s">
        <v>185</v>
      </c>
      <c r="B3" s="77" t="s">
        <v>230</v>
      </c>
    </row>
    <row r="4" spans="1:2" ht="21.75" customHeight="1" x14ac:dyDescent="0.2">
      <c r="A4" s="72" t="s">
        <v>186</v>
      </c>
      <c r="B4" s="77" t="s">
        <v>231</v>
      </c>
    </row>
    <row r="5" spans="1:2" ht="21.75" customHeight="1" x14ac:dyDescent="0.2">
      <c r="A5" s="72" t="s">
        <v>187</v>
      </c>
      <c r="B5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8"/>
  <sheetViews>
    <sheetView workbookViewId="0">
      <selection activeCell="E36" sqref="E36"/>
    </sheetView>
  </sheetViews>
  <sheetFormatPr defaultRowHeight="12.75" x14ac:dyDescent="0.2"/>
  <cols>
    <col min="1" max="1" width="9.140625" bestFit="1" customWidth="1"/>
    <col min="2" max="2" width="7.28515625" bestFit="1" customWidth="1"/>
    <col min="3" max="3" width="31.7109375" bestFit="1" customWidth="1"/>
    <col min="4" max="4" width="12.7109375" bestFit="1" customWidth="1"/>
    <col min="5" max="5" width="8.5703125" bestFit="1" customWidth="1"/>
    <col min="6" max="6" width="21.85546875" bestFit="1" customWidth="1"/>
    <col min="7" max="7" width="13.140625" bestFit="1" customWidth="1"/>
    <col min="8" max="8" width="4.5703125" bestFit="1" customWidth="1"/>
    <col min="9" max="9" width="4.7109375" bestFit="1" customWidth="1"/>
    <col min="10" max="10" width="6.85546875" bestFit="1" customWidth="1"/>
  </cols>
  <sheetData>
    <row r="6" spans="1:16" ht="30" customHeight="1" x14ac:dyDescent="0.2">
      <c r="A6" s="82" t="s">
        <v>151</v>
      </c>
      <c r="B6" s="82" t="s">
        <v>152</v>
      </c>
      <c r="C6" s="82" t="s">
        <v>153</v>
      </c>
      <c r="D6" s="82" t="s">
        <v>154</v>
      </c>
      <c r="E6" s="83" t="s">
        <v>225</v>
      </c>
      <c r="F6" s="82" t="s">
        <v>156</v>
      </c>
      <c r="G6" s="82" t="s">
        <v>155</v>
      </c>
      <c r="H6" s="82" t="s">
        <v>159</v>
      </c>
      <c r="I6" s="65" t="s">
        <v>5</v>
      </c>
      <c r="J6" s="82" t="s">
        <v>158</v>
      </c>
      <c r="K6" s="82" t="s">
        <v>175</v>
      </c>
      <c r="L6" s="83" t="s">
        <v>177</v>
      </c>
      <c r="M6" s="83" t="s">
        <v>159</v>
      </c>
      <c r="N6" s="83" t="s">
        <v>5</v>
      </c>
      <c r="O6" s="82" t="s">
        <v>176</v>
      </c>
      <c r="P6" s="82" t="s">
        <v>189</v>
      </c>
    </row>
    <row r="7" spans="1:16" ht="18.95" customHeight="1" x14ac:dyDescent="0.2">
      <c r="A7" s="80" t="s">
        <v>218</v>
      </c>
      <c r="B7" s="80" t="s">
        <v>123</v>
      </c>
      <c r="C7" s="80" t="s">
        <v>124</v>
      </c>
      <c r="D7" s="80" t="s">
        <v>224</v>
      </c>
      <c r="E7" s="80" t="s">
        <v>222</v>
      </c>
      <c r="F7" s="80" t="s">
        <v>165</v>
      </c>
      <c r="G7" s="80" t="s">
        <v>216</v>
      </c>
      <c r="H7" s="6" t="s">
        <v>190</v>
      </c>
      <c r="I7" s="6" t="s">
        <v>188</v>
      </c>
      <c r="J7" s="6" t="s">
        <v>220</v>
      </c>
      <c r="K7" s="84"/>
      <c r="L7" s="84"/>
      <c r="M7" s="84"/>
      <c r="N7" s="84"/>
      <c r="O7" s="84"/>
      <c r="P7" s="84"/>
    </row>
    <row r="8" spans="1:16" ht="18.95" customHeight="1" x14ac:dyDescent="0.2">
      <c r="A8" s="80" t="s">
        <v>217</v>
      </c>
      <c r="B8" s="80" t="s">
        <v>104</v>
      </c>
      <c r="C8" s="80" t="s">
        <v>105</v>
      </c>
      <c r="D8" s="80" t="s">
        <v>224</v>
      </c>
      <c r="E8" s="80" t="s">
        <v>221</v>
      </c>
      <c r="F8" s="80" t="s">
        <v>165</v>
      </c>
      <c r="G8" s="80" t="s">
        <v>134</v>
      </c>
      <c r="H8" s="6" t="s">
        <v>190</v>
      </c>
      <c r="I8" s="6" t="s">
        <v>188</v>
      </c>
      <c r="J8" s="6" t="s">
        <v>219</v>
      </c>
      <c r="K8" s="84"/>
      <c r="L8" s="84"/>
      <c r="M8" s="84"/>
      <c r="N8" s="84"/>
      <c r="O8" s="84"/>
      <c r="P8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8"/>
  <sheetViews>
    <sheetView workbookViewId="0">
      <selection sqref="A1:F18"/>
    </sheetView>
  </sheetViews>
  <sheetFormatPr defaultRowHeight="12.75" x14ac:dyDescent="0.2"/>
  <cols>
    <col min="1" max="1" width="14.7109375" customWidth="1"/>
    <col min="5" max="5" width="14.85546875" customWidth="1"/>
    <col min="7" max="7" width="15.140625" bestFit="1" customWidth="1"/>
  </cols>
  <sheetData>
    <row r="1" spans="1:6" ht="17.25" customHeight="1" x14ac:dyDescent="0.2">
      <c r="A1" s="107" t="s">
        <v>214</v>
      </c>
      <c r="B1" s="107"/>
      <c r="C1" s="107"/>
      <c r="E1" s="107" t="s">
        <v>215</v>
      </c>
      <c r="F1" s="107"/>
    </row>
    <row r="2" spans="1:6" ht="24" x14ac:dyDescent="0.2">
      <c r="A2" s="27" t="s">
        <v>25</v>
      </c>
      <c r="B2" s="27" t="s">
        <v>168</v>
      </c>
      <c r="C2" s="27" t="s">
        <v>169</v>
      </c>
      <c r="E2" s="27" t="s">
        <v>25</v>
      </c>
      <c r="F2" s="27" t="s">
        <v>5</v>
      </c>
    </row>
    <row r="3" spans="1:6" ht="21" customHeight="1" x14ac:dyDescent="0.2">
      <c r="A3" s="28" t="s">
        <v>6</v>
      </c>
      <c r="B3" s="29">
        <v>1</v>
      </c>
      <c r="C3" s="62"/>
      <c r="E3" s="80" t="s">
        <v>6</v>
      </c>
      <c r="F3" s="6">
        <v>1</v>
      </c>
    </row>
    <row r="4" spans="1:6" ht="21" customHeight="1" x14ac:dyDescent="0.2">
      <c r="A4" s="28" t="s">
        <v>7</v>
      </c>
      <c r="B4" s="29">
        <v>2</v>
      </c>
      <c r="C4" s="29">
        <v>1</v>
      </c>
      <c r="E4" s="80" t="s">
        <v>205</v>
      </c>
      <c r="F4" s="6">
        <v>2</v>
      </c>
    </row>
    <row r="5" spans="1:6" ht="21" customHeight="1" x14ac:dyDescent="0.2">
      <c r="A5" s="28" t="s">
        <v>8</v>
      </c>
      <c r="B5" s="29">
        <v>3</v>
      </c>
      <c r="C5" s="29">
        <v>2</v>
      </c>
      <c r="E5" s="80" t="s">
        <v>8</v>
      </c>
      <c r="F5" s="6">
        <v>3</v>
      </c>
    </row>
    <row r="6" spans="1:6" ht="21" customHeight="1" x14ac:dyDescent="0.2">
      <c r="A6" s="28" t="s">
        <v>9</v>
      </c>
      <c r="B6" s="29">
        <v>4</v>
      </c>
      <c r="C6" s="29">
        <v>3</v>
      </c>
      <c r="E6" s="80" t="s">
        <v>9</v>
      </c>
      <c r="F6" s="6">
        <v>4</v>
      </c>
    </row>
    <row r="7" spans="1:6" ht="21" customHeight="1" x14ac:dyDescent="0.2">
      <c r="A7" s="28" t="s">
        <v>10</v>
      </c>
      <c r="B7" s="29">
        <v>5</v>
      </c>
      <c r="C7" s="29">
        <v>4</v>
      </c>
      <c r="E7" s="80" t="s">
        <v>10</v>
      </c>
      <c r="F7" s="6">
        <v>5</v>
      </c>
    </row>
    <row r="8" spans="1:6" ht="21" customHeight="1" x14ac:dyDescent="0.2">
      <c r="A8" s="28" t="s">
        <v>11</v>
      </c>
      <c r="B8" s="29">
        <v>6</v>
      </c>
      <c r="C8" s="29">
        <v>5</v>
      </c>
      <c r="E8" s="80" t="s">
        <v>11</v>
      </c>
      <c r="F8" s="6">
        <v>6</v>
      </c>
    </row>
    <row r="9" spans="1:6" ht="21" customHeight="1" x14ac:dyDescent="0.2">
      <c r="A9" s="28" t="s">
        <v>12</v>
      </c>
      <c r="B9" s="29">
        <v>7</v>
      </c>
      <c r="C9" s="29">
        <v>6</v>
      </c>
      <c r="E9" s="80" t="s">
        <v>12</v>
      </c>
      <c r="F9" s="6">
        <v>7</v>
      </c>
    </row>
    <row r="10" spans="1:6" ht="21" customHeight="1" x14ac:dyDescent="0.2">
      <c r="A10" s="28" t="s">
        <v>13</v>
      </c>
      <c r="B10" s="29">
        <v>8</v>
      </c>
      <c r="C10" s="29">
        <v>7</v>
      </c>
      <c r="E10" s="80" t="s">
        <v>13</v>
      </c>
      <c r="F10" s="6">
        <v>8</v>
      </c>
    </row>
    <row r="11" spans="1:6" ht="21" customHeight="1" x14ac:dyDescent="0.2">
      <c r="A11" s="28" t="s">
        <v>14</v>
      </c>
      <c r="B11" s="29">
        <v>9</v>
      </c>
      <c r="C11" s="29">
        <v>8</v>
      </c>
      <c r="E11" s="80" t="s">
        <v>206</v>
      </c>
      <c r="F11" s="6">
        <v>9</v>
      </c>
    </row>
    <row r="12" spans="1:6" ht="21" customHeight="1" x14ac:dyDescent="0.2">
      <c r="A12" s="28" t="s">
        <v>15</v>
      </c>
      <c r="B12" s="29">
        <v>10</v>
      </c>
      <c r="C12" s="29">
        <v>9</v>
      </c>
      <c r="E12" s="80" t="s">
        <v>207</v>
      </c>
      <c r="F12" s="6">
        <v>10</v>
      </c>
    </row>
    <row r="13" spans="1:6" ht="21" customHeight="1" x14ac:dyDescent="0.2">
      <c r="A13" s="28" t="s">
        <v>16</v>
      </c>
      <c r="B13" s="29">
        <v>11</v>
      </c>
      <c r="C13" s="29">
        <v>10</v>
      </c>
      <c r="E13" s="80" t="s">
        <v>208</v>
      </c>
      <c r="F13" s="6">
        <v>11</v>
      </c>
    </row>
    <row r="14" spans="1:6" ht="21" customHeight="1" x14ac:dyDescent="0.2">
      <c r="A14" s="28" t="s">
        <v>17</v>
      </c>
      <c r="B14" s="29">
        <v>12</v>
      </c>
      <c r="C14" s="62"/>
      <c r="E14" s="80" t="s">
        <v>209</v>
      </c>
      <c r="F14" s="6">
        <v>12</v>
      </c>
    </row>
    <row r="15" spans="1:6" ht="21" customHeight="1" x14ac:dyDescent="0.2">
      <c r="A15" s="28" t="s">
        <v>179</v>
      </c>
      <c r="B15" s="29">
        <v>13</v>
      </c>
      <c r="C15" s="62"/>
      <c r="E15" s="80" t="s">
        <v>210</v>
      </c>
      <c r="F15" s="6">
        <v>13</v>
      </c>
    </row>
    <row r="16" spans="1:6" ht="21" customHeight="1" x14ac:dyDescent="0.2">
      <c r="A16" s="28" t="s">
        <v>180</v>
      </c>
      <c r="B16" s="29">
        <v>14</v>
      </c>
      <c r="C16" s="62"/>
      <c r="E16" s="80" t="s">
        <v>211</v>
      </c>
      <c r="F16" s="6">
        <v>14</v>
      </c>
    </row>
    <row r="17" spans="1:6" ht="21" customHeight="1" x14ac:dyDescent="0.2">
      <c r="A17" s="28" t="s">
        <v>181</v>
      </c>
      <c r="B17" s="29">
        <v>15</v>
      </c>
      <c r="C17" s="62"/>
      <c r="E17" s="80" t="s">
        <v>212</v>
      </c>
      <c r="F17" s="6">
        <v>15</v>
      </c>
    </row>
    <row r="18" spans="1:6" ht="21" customHeight="1" x14ac:dyDescent="0.2">
      <c r="A18" s="28" t="s">
        <v>182</v>
      </c>
      <c r="B18" s="29">
        <v>16</v>
      </c>
      <c r="C18" s="62"/>
      <c r="E18" s="80" t="s">
        <v>213</v>
      </c>
      <c r="F18" s="6">
        <v>16</v>
      </c>
    </row>
  </sheetData>
  <mergeCells count="2">
    <mergeCell ref="A1:C1"/>
    <mergeCell ref="E1:F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J72"/>
  <sheetViews>
    <sheetView topLeftCell="A7" zoomScale="95" zoomScaleNormal="95" workbookViewId="0">
      <selection activeCell="C28" sqref="C28"/>
    </sheetView>
  </sheetViews>
  <sheetFormatPr defaultColWidth="9.140625" defaultRowHeight="18.95" customHeight="1" x14ac:dyDescent="0.2"/>
  <cols>
    <col min="1" max="1" width="13.28515625" style="86" customWidth="1"/>
    <col min="2" max="2" width="5.42578125" style="26" customWidth="1"/>
    <col min="3" max="3" width="20.5703125" style="26" customWidth="1"/>
    <col min="4" max="4" width="18.42578125" style="26" customWidth="1"/>
    <col min="5" max="5" width="24.7109375" style="26" customWidth="1"/>
    <col min="6" max="6" width="23.7109375" style="26" customWidth="1"/>
    <col min="7" max="8" width="22.42578125" style="26" customWidth="1"/>
    <col min="9" max="9" width="9.140625" style="26"/>
    <col min="10" max="10" width="9.140625" style="26" hidden="1" customWidth="1"/>
    <col min="11" max="16384" width="9.140625" style="26"/>
  </cols>
  <sheetData>
    <row r="1" spans="1:9" ht="42" customHeight="1" x14ac:dyDescent="0.2">
      <c r="A1" s="117" t="s">
        <v>228</v>
      </c>
      <c r="B1" s="118"/>
      <c r="C1" s="118"/>
    </row>
    <row r="2" spans="1:9" ht="26.25" x14ac:dyDescent="0.2">
      <c r="A2" s="119" t="str">
        <f ca="1">"THỜI KHÓA BIỂU LỚP "&amp; UPPER(SUBSTITUTE(RIGHT(CELL("filename",INDIRECT("A1")),LEN(CELL("filename",INDIRECT("A1")))-FIND("]",CELL("filename",INDIRECT("A1")))),"-","/"))</f>
        <v>THỜI KHÓA BIỂU LỚP TRẢ NỢ</v>
      </c>
      <c r="B2" s="119"/>
      <c r="C2" s="119"/>
      <c r="D2" s="119"/>
      <c r="E2" s="119"/>
      <c r="F2" s="119"/>
      <c r="G2" s="119"/>
      <c r="H2" s="119"/>
    </row>
    <row r="3" spans="1:9" ht="20.25" x14ac:dyDescent="0.2">
      <c r="A3" s="120" t="str">
        <f>"HỌC KỲ "&amp;CD_DMHK!B2&amp;", NĂM HỌC "&amp;CD_DMHK!B1</f>
        <v>HỌC KỲ 2, NĂM HỌC 2019 - 2020</v>
      </c>
      <c r="B3" s="120"/>
      <c r="C3" s="120"/>
      <c r="D3" s="120"/>
      <c r="E3" s="120"/>
      <c r="F3" s="120"/>
      <c r="G3" s="120"/>
      <c r="H3" s="120"/>
    </row>
    <row r="4" spans="1:9" ht="20.25" x14ac:dyDescent="0.2">
      <c r="A4" s="121" t="str">
        <f>"(Thời gian học: từ "&amp;CD_DMHK!B3&amp;" đến "&amp;CD_DMHK!B4&amp;")"</f>
        <v>(Thời gian học: từ 17/02/2020 đến 31/05/2020)</v>
      </c>
      <c r="B4" s="121"/>
      <c r="C4" s="121"/>
      <c r="D4" s="121"/>
      <c r="E4" s="121"/>
      <c r="F4" s="121"/>
      <c r="G4" s="121"/>
      <c r="H4" s="121"/>
    </row>
    <row r="5" spans="1:9" ht="20.45" customHeight="1" x14ac:dyDescent="0.2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173</v>
      </c>
    </row>
    <row r="6" spans="1:9" ht="25.5" customHeight="1" x14ac:dyDescent="0.2">
      <c r="A6" s="28" t="s">
        <v>6</v>
      </c>
      <c r="B6" s="29">
        <v>1</v>
      </c>
      <c r="C6" s="112"/>
      <c r="D6" s="122" t="s">
        <v>33</v>
      </c>
      <c r="E6" s="125" t="s">
        <v>253</v>
      </c>
      <c r="F6" s="125"/>
      <c r="G6" s="122" t="s">
        <v>86</v>
      </c>
      <c r="H6" s="115" t="s">
        <v>259</v>
      </c>
      <c r="I6" s="30"/>
    </row>
    <row r="7" spans="1:9" ht="25.5" customHeight="1" x14ac:dyDescent="0.2">
      <c r="A7" s="28" t="s">
        <v>7</v>
      </c>
      <c r="B7" s="29">
        <v>2</v>
      </c>
      <c r="C7" s="113"/>
      <c r="D7" s="123"/>
      <c r="E7" s="126"/>
      <c r="F7" s="126"/>
      <c r="G7" s="123"/>
      <c r="H7" s="116"/>
      <c r="I7" s="30"/>
    </row>
    <row r="8" spans="1:9" ht="25.5" customHeight="1" x14ac:dyDescent="0.2">
      <c r="A8" s="28" t="s">
        <v>8</v>
      </c>
      <c r="B8" s="29">
        <v>3</v>
      </c>
      <c r="C8" s="113"/>
      <c r="D8" s="124"/>
      <c r="E8" s="127"/>
      <c r="F8" s="127"/>
      <c r="G8" s="124"/>
      <c r="H8" s="116"/>
      <c r="I8" s="30"/>
    </row>
    <row r="9" spans="1:9" ht="25.5" customHeight="1" x14ac:dyDescent="0.2">
      <c r="A9" s="28" t="s">
        <v>9</v>
      </c>
      <c r="B9" s="29">
        <v>4</v>
      </c>
      <c r="C9" s="122" t="s">
        <v>237</v>
      </c>
      <c r="D9" s="128" t="s">
        <v>95</v>
      </c>
      <c r="E9" s="125" t="s">
        <v>254</v>
      </c>
      <c r="F9" s="125"/>
      <c r="G9" s="122" t="s">
        <v>23</v>
      </c>
      <c r="H9" s="115" t="s">
        <v>260</v>
      </c>
      <c r="I9" s="30"/>
    </row>
    <row r="10" spans="1:9" ht="25.5" customHeight="1" x14ac:dyDescent="0.2">
      <c r="A10" s="28" t="s">
        <v>10</v>
      </c>
      <c r="B10" s="29">
        <v>5</v>
      </c>
      <c r="C10" s="123"/>
      <c r="D10" s="128"/>
      <c r="E10" s="126"/>
      <c r="F10" s="126"/>
      <c r="G10" s="123"/>
      <c r="H10" s="116"/>
      <c r="I10" s="30"/>
    </row>
    <row r="11" spans="1:9" ht="25.5" customHeight="1" x14ac:dyDescent="0.2">
      <c r="A11" s="28" t="s">
        <v>11</v>
      </c>
      <c r="B11" s="29">
        <v>6</v>
      </c>
      <c r="C11" s="124"/>
      <c r="D11" s="128"/>
      <c r="E11" s="127"/>
      <c r="F11" s="127"/>
      <c r="G11" s="124"/>
      <c r="H11" s="116"/>
      <c r="I11" s="30"/>
    </row>
    <row r="12" spans="1:9" ht="23.25" customHeight="1" x14ac:dyDescent="0.2">
      <c r="A12" s="28" t="s">
        <v>12</v>
      </c>
      <c r="B12" s="29">
        <v>7</v>
      </c>
      <c r="C12" s="111" t="s">
        <v>249</v>
      </c>
      <c r="D12" s="111" t="s">
        <v>251</v>
      </c>
      <c r="E12" s="111" t="s">
        <v>255</v>
      </c>
      <c r="F12" s="112"/>
      <c r="G12" s="114" t="s">
        <v>258</v>
      </c>
      <c r="H12" s="115" t="s">
        <v>261</v>
      </c>
      <c r="I12" s="30"/>
    </row>
    <row r="13" spans="1:9" ht="23.25" customHeight="1" x14ac:dyDescent="0.2">
      <c r="A13" s="28" t="s">
        <v>13</v>
      </c>
      <c r="B13" s="29">
        <v>8</v>
      </c>
      <c r="C13" s="111"/>
      <c r="D13" s="111"/>
      <c r="E13" s="111"/>
      <c r="F13" s="113"/>
      <c r="G13" s="111"/>
      <c r="H13" s="116"/>
      <c r="I13" s="30"/>
    </row>
    <row r="14" spans="1:9" ht="23.25" customHeight="1" x14ac:dyDescent="0.2">
      <c r="A14" s="28" t="s">
        <v>14</v>
      </c>
      <c r="B14" s="29">
        <v>9</v>
      </c>
      <c r="C14" s="111"/>
      <c r="D14" s="111"/>
      <c r="E14" s="111"/>
      <c r="F14" s="113"/>
      <c r="G14" s="111"/>
      <c r="H14" s="116"/>
      <c r="I14" s="30"/>
    </row>
    <row r="15" spans="1:9" ht="23.25" customHeight="1" x14ac:dyDescent="0.2">
      <c r="A15" s="28" t="s">
        <v>15</v>
      </c>
      <c r="B15" s="29">
        <v>10</v>
      </c>
      <c r="C15" s="111" t="s">
        <v>250</v>
      </c>
      <c r="D15" s="111" t="s">
        <v>252</v>
      </c>
      <c r="E15" s="111" t="s">
        <v>256</v>
      </c>
      <c r="F15" s="112"/>
      <c r="G15" s="114" t="s">
        <v>257</v>
      </c>
      <c r="H15" s="115" t="s">
        <v>262</v>
      </c>
      <c r="I15" s="30"/>
    </row>
    <row r="16" spans="1:9" ht="23.25" customHeight="1" x14ac:dyDescent="0.2">
      <c r="A16" s="28" t="s">
        <v>16</v>
      </c>
      <c r="B16" s="29">
        <v>11</v>
      </c>
      <c r="C16" s="111"/>
      <c r="D16" s="111"/>
      <c r="E16" s="111"/>
      <c r="F16" s="113"/>
      <c r="G16" s="111"/>
      <c r="H16" s="116"/>
      <c r="I16" s="30"/>
    </row>
    <row r="17" spans="1:10" ht="23.25" customHeight="1" x14ac:dyDescent="0.2">
      <c r="A17" s="28" t="s">
        <v>17</v>
      </c>
      <c r="B17" s="29">
        <v>12</v>
      </c>
      <c r="C17" s="111"/>
      <c r="D17" s="111"/>
      <c r="E17" s="111"/>
      <c r="F17" s="113"/>
      <c r="G17" s="111"/>
      <c r="H17" s="116"/>
      <c r="I17" s="30"/>
    </row>
    <row r="18" spans="1:10" ht="20.100000000000001" customHeight="1" x14ac:dyDescent="0.2">
      <c r="A18" s="31"/>
      <c r="B18" s="32"/>
      <c r="C18" s="33"/>
      <c r="D18" s="32"/>
      <c r="E18" s="32"/>
      <c r="F18" s="33"/>
      <c r="G18" s="34"/>
    </row>
    <row r="19" spans="1:10" ht="17.25" customHeight="1" x14ac:dyDescent="0.2">
      <c r="A19" s="35" t="s">
        <v>47</v>
      </c>
      <c r="B19" s="108" t="s">
        <v>127</v>
      </c>
      <c r="C19" s="108"/>
      <c r="D19" s="108"/>
      <c r="E19" s="85" t="s">
        <v>29</v>
      </c>
      <c r="F19" s="109" t="s">
        <v>27</v>
      </c>
      <c r="G19" s="110"/>
      <c r="H19" s="36" t="s">
        <v>28</v>
      </c>
    </row>
    <row r="20" spans="1:10" s="42" customFormat="1" ht="18" customHeight="1" x14ac:dyDescent="0.2">
      <c r="A20" s="87" t="s">
        <v>67</v>
      </c>
      <c r="B20" s="88" t="str">
        <f>VLOOKUP($A20,CD_DSHP!$B$4:$F$47,2,0)</f>
        <v>Kỹ thuật lập trình</v>
      </c>
      <c r="C20" s="88"/>
      <c r="D20" s="88"/>
      <c r="E20" s="41" t="str">
        <f>CONCATENATE(VLOOKUP($A20,CD_DSHP!$B$4:$F$47,3,0)," LT + ",VLOOKUP($A20,CD_DSHP!$B$4:$F$47,4,0)," TH")</f>
        <v>45 LT + 30 TH</v>
      </c>
      <c r="F20" s="88" t="s">
        <v>196</v>
      </c>
      <c r="G20" s="89"/>
      <c r="H20" s="89" t="str">
        <f>VLOOKUP($A20,CD_DSHP!$B$4:$F$47,5,0)</f>
        <v>Học phần cơ bản ngành</v>
      </c>
      <c r="I20" s="42" t="s">
        <v>244</v>
      </c>
      <c r="J20" s="42">
        <f>VLOOKUP($H20,CD_LoaiHP!$B$4:$D$10,2,0)</f>
        <v>2</v>
      </c>
    </row>
    <row r="21" spans="1:10" s="42" customFormat="1" ht="18" customHeight="1" x14ac:dyDescent="0.2">
      <c r="A21" s="87" t="s">
        <v>84</v>
      </c>
      <c r="B21" s="88" t="str">
        <f>VLOOKUP($A21,CD_DSHP!$B$4:$F$47,2,0)</f>
        <v>Cơ sở dữ liệu</v>
      </c>
      <c r="C21" s="88"/>
      <c r="D21" s="88"/>
      <c r="E21" s="41" t="str">
        <f>CONCATENATE(VLOOKUP($A21,CD_DSHP!$B$4:$F$47,3,0)," LT + ",VLOOKUP($A21,CD_DSHP!$B$4:$F$47,4,0)," TH")</f>
        <v>45 LT + 30 TH</v>
      </c>
      <c r="F21" s="88" t="s">
        <v>232</v>
      </c>
      <c r="G21" s="89"/>
      <c r="H21" s="89" t="str">
        <f>VLOOKUP($A21,CD_DSHP!$B$4:$F$47,5,0)</f>
        <v>Học phần cơ sở ngành</v>
      </c>
      <c r="I21" s="42" t="s">
        <v>245</v>
      </c>
      <c r="J21" s="42">
        <f>VLOOKUP($H21,CD_LoaiHP!$B$4:$D$10,2,0)</f>
        <v>2</v>
      </c>
    </row>
    <row r="22" spans="1:10" s="44" customFormat="1" ht="18" customHeight="1" x14ac:dyDescent="0.2">
      <c r="A22" s="87" t="s">
        <v>85</v>
      </c>
      <c r="B22" s="88" t="str">
        <f>VLOOKUP($A22,CD_DSHP!$B$4:$F$47,2,0)</f>
        <v>Hệ điều hành</v>
      </c>
      <c r="C22" s="88"/>
      <c r="D22" s="88"/>
      <c r="E22" s="41" t="str">
        <f>CONCATENATE(VLOOKUP($A22,CD_DSHP!$B$4:$F$47,3,0)," LT + ",VLOOKUP($A22,CD_DSHP!$B$4:$F$47,4,0)," TH")</f>
        <v>45 LT + 30 TH</v>
      </c>
      <c r="F22" s="88" t="s">
        <v>139</v>
      </c>
      <c r="G22" s="89"/>
      <c r="H22" s="89" t="str">
        <f>VLOOKUP($A22,CD_DSHP!$B$4:$F$47,5,0)</f>
        <v>Học phần cơ sở ngành</v>
      </c>
      <c r="I22" s="42" t="s">
        <v>245</v>
      </c>
      <c r="J22" s="42">
        <f>VLOOKUP($H22,CD_LoaiHP!$B$4:$D$10,2,0)</f>
        <v>2</v>
      </c>
    </row>
    <row r="23" spans="1:10" s="44" customFormat="1" ht="18" customHeight="1" x14ac:dyDescent="0.2">
      <c r="A23" s="87" t="s">
        <v>88</v>
      </c>
      <c r="B23" s="88" t="str">
        <f>VLOOKUP($A23,CD_DSHP!$B$4:$F$47,2,0)</f>
        <v>Mạng máy tính</v>
      </c>
      <c r="C23" s="88"/>
      <c r="D23" s="88"/>
      <c r="E23" s="41" t="str">
        <f>CONCATENATE(VLOOKUP($A23,CD_DSHP!$B$4:$F$47,3,0)," LT + ",VLOOKUP($A23,CD_DSHP!$B$4:$F$47,4,0)," TH")</f>
        <v>45 LT + 30 TH</v>
      </c>
      <c r="F23" s="88" t="s">
        <v>148</v>
      </c>
      <c r="G23" s="89"/>
      <c r="H23" s="89" t="str">
        <f>VLOOKUP($A23,CD_DSHP!$B$4:$F$47,5,0)</f>
        <v>Học phần cơ sở ngành</v>
      </c>
      <c r="I23" s="42" t="s">
        <v>245</v>
      </c>
      <c r="J23" s="42">
        <f>VLOOKUP($H23,CD_LoaiHP!$B$4:$D$10,2,0)</f>
        <v>2</v>
      </c>
    </row>
    <row r="24" spans="1:10" s="44" customFormat="1" ht="18" customHeight="1" x14ac:dyDescent="0.2">
      <c r="A24" s="87" t="s">
        <v>94</v>
      </c>
      <c r="B24" s="88" t="str">
        <f>VLOOKUP($A24,CD_DSHP!$B$4:$F$47,2,0)</f>
        <v>Lập trình Windows</v>
      </c>
      <c r="C24" s="88"/>
      <c r="D24" s="88"/>
      <c r="E24" s="41" t="str">
        <f>CONCATENATE(VLOOKUP($A24,CD_DSHP!$B$4:$F$47,3,0)," LT + ",VLOOKUP($A24,CD_DSHP!$B$4:$F$47,4,0)," TH")</f>
        <v>45 LT + 30 TH</v>
      </c>
      <c r="F24" s="88" t="s">
        <v>227</v>
      </c>
      <c r="G24" s="89"/>
      <c r="H24" s="89" t="str">
        <f>VLOOKUP($A24,CD_DSHP!$B$4:$F$47,5,0)</f>
        <v>Học phần BB ngành (chọn CTT501 hoặc CTT704)</v>
      </c>
      <c r="I24" s="42" t="s">
        <v>245</v>
      </c>
      <c r="J24" s="42">
        <f>VLOOKUP($H24,CD_LoaiHP!$B$4:$D$10,2,0)</f>
        <v>3</v>
      </c>
    </row>
    <row r="25" spans="1:10" ht="21.4" customHeight="1" x14ac:dyDescent="0.2">
      <c r="A25" s="94" t="s">
        <v>60</v>
      </c>
      <c r="B25" s="95" t="s">
        <v>70</v>
      </c>
      <c r="C25" s="96"/>
      <c r="D25" s="96"/>
      <c r="E25" s="66" t="s">
        <v>332</v>
      </c>
      <c r="F25" s="68" t="s">
        <v>339</v>
      </c>
      <c r="G25" s="98"/>
      <c r="H25" s="96"/>
    </row>
    <row r="26" spans="1:10" ht="21.4" customHeight="1" x14ac:dyDescent="0.2">
      <c r="A26" s="94" t="s">
        <v>62</v>
      </c>
      <c r="B26" s="95" t="s">
        <v>72</v>
      </c>
      <c r="C26" s="96"/>
      <c r="D26" s="96"/>
      <c r="E26" s="66" t="s">
        <v>333</v>
      </c>
      <c r="F26" s="68" t="s">
        <v>340</v>
      </c>
      <c r="G26" s="98"/>
      <c r="H26" s="96"/>
    </row>
    <row r="27" spans="1:10" ht="18.9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G31" s="50"/>
    </row>
    <row r="32" spans="1:10" ht="18.95" customHeight="1" x14ac:dyDescent="0.2">
      <c r="G32" s="50"/>
    </row>
    <row r="33" spans="7:7" ht="18.95" customHeight="1" x14ac:dyDescent="0.2">
      <c r="G33" s="50"/>
    </row>
    <row r="34" spans="7:7" ht="18.95" customHeight="1" x14ac:dyDescent="0.2">
      <c r="G34" s="50"/>
    </row>
    <row r="35" spans="7:7" ht="18.95" customHeight="1" x14ac:dyDescent="0.2">
      <c r="G35" s="50"/>
    </row>
    <row r="36" spans="7:7" ht="18.95" customHeight="1" x14ac:dyDescent="0.2">
      <c r="G36" s="50"/>
    </row>
    <row r="37" spans="7:7" ht="18.95" customHeight="1" x14ac:dyDescent="0.2">
      <c r="G37" s="50"/>
    </row>
    <row r="38" spans="7:7" ht="18.95" customHeight="1" x14ac:dyDescent="0.2">
      <c r="G38" s="50"/>
    </row>
    <row r="39" spans="7:7" ht="18.95" customHeight="1" x14ac:dyDescent="0.2">
      <c r="G39" s="50"/>
    </row>
    <row r="40" spans="7:7" ht="18.95" customHeight="1" x14ac:dyDescent="0.2">
      <c r="G40" s="50"/>
    </row>
    <row r="41" spans="7:7" ht="18.95" customHeight="1" x14ac:dyDescent="0.2">
      <c r="G41" s="50"/>
    </row>
    <row r="42" spans="7:7" ht="18.95" customHeight="1" x14ac:dyDescent="0.2">
      <c r="G42" s="50"/>
    </row>
    <row r="43" spans="7:7" ht="18.95" customHeight="1" x14ac:dyDescent="0.2">
      <c r="G43" s="50"/>
    </row>
    <row r="44" spans="7:7" ht="18.95" customHeight="1" x14ac:dyDescent="0.2">
      <c r="G44" s="50"/>
    </row>
    <row r="45" spans="7:7" ht="18.95" customHeight="1" x14ac:dyDescent="0.2">
      <c r="G45" s="50"/>
    </row>
    <row r="46" spans="7:7" ht="18.95" customHeight="1" x14ac:dyDescent="0.2">
      <c r="G46" s="50"/>
    </row>
    <row r="47" spans="7:7" ht="18.95" customHeight="1" x14ac:dyDescent="0.2">
      <c r="G47" s="50"/>
    </row>
    <row r="48" spans="7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</sheetData>
  <mergeCells count="30">
    <mergeCell ref="H9:H11"/>
    <mergeCell ref="A1:C1"/>
    <mergeCell ref="A2:H2"/>
    <mergeCell ref="A3:H3"/>
    <mergeCell ref="A4:H4"/>
    <mergeCell ref="G6:G8"/>
    <mergeCell ref="D6:D8"/>
    <mergeCell ref="E6:E8"/>
    <mergeCell ref="F6:F8"/>
    <mergeCell ref="H6:H8"/>
    <mergeCell ref="C6:C8"/>
    <mergeCell ref="C9:C11"/>
    <mergeCell ref="D9:D11"/>
    <mergeCell ref="E9:E11"/>
    <mergeCell ref="F9:F11"/>
    <mergeCell ref="G9:G11"/>
    <mergeCell ref="H15:H17"/>
    <mergeCell ref="C12:C14"/>
    <mergeCell ref="D12:D14"/>
    <mergeCell ref="E12:E14"/>
    <mergeCell ref="F12:F14"/>
    <mergeCell ref="G12:G14"/>
    <mergeCell ref="H12:H14"/>
    <mergeCell ref="B19:D19"/>
    <mergeCell ref="F19:G19"/>
    <mergeCell ref="C15:C17"/>
    <mergeCell ref="D15:D17"/>
    <mergeCell ref="E15:E17"/>
    <mergeCell ref="F15:F17"/>
    <mergeCell ref="G15:G17"/>
  </mergeCells>
  <phoneticPr fontId="21" type="noConversion"/>
  <conditionalFormatting sqref="A20:H24">
    <cfRule type="expression" dxfId="42" priority="9" stopIfTrue="1">
      <formula>$J20=3</formula>
    </cfRule>
    <cfRule type="expression" dxfId="41" priority="10" stopIfTrue="1">
      <formula>$J20=1</formula>
    </cfRule>
  </conditionalFormatting>
  <conditionalFormatting sqref="E25:E26">
    <cfRule type="expression" dxfId="40" priority="7" stopIfTrue="1">
      <formula>$J25=3</formula>
    </cfRule>
    <cfRule type="expression" dxfId="39" priority="8" stopIfTrue="1">
      <formula>$J25=1</formula>
    </cfRule>
  </conditionalFormatting>
  <conditionalFormatting sqref="F25:F26">
    <cfRule type="expression" dxfId="38" priority="2" stopIfTrue="1">
      <formula>$J25=6</formula>
    </cfRule>
    <cfRule type="expression" dxfId="37" priority="3" stopIfTrue="1">
      <formula>$J25=4</formula>
    </cfRule>
    <cfRule type="expression" dxfId="36" priority="4" stopIfTrue="1">
      <formula>$J25=3</formula>
    </cfRule>
    <cfRule type="expression" dxfId="35" priority="5" stopIfTrue="1">
      <formula>$J25=2</formula>
    </cfRule>
    <cfRule type="expression" dxfId="34" priority="6" stopIfTrue="1">
      <formula>$J25=1</formula>
    </cfRule>
  </conditionalFormatting>
  <conditionalFormatting sqref="F25:F26">
    <cfRule type="expression" dxfId="33" priority="1">
      <formula>$Q25 = "Hủy"</formula>
    </cfRule>
  </conditionalFormatting>
  <printOptions horizontalCentered="1"/>
  <pageMargins left="0" right="0" top="0.5" bottom="0.25" header="0.25" footer="0.25"/>
  <pageSetup paperSize="9" scale="97" fitToHeight="0" orientation="landscape" horizontalDpi="4294967295" verticalDpi="4294967295" r:id="rId1"/>
  <headerFooter alignWithMargins="0">
    <oddFooter>&amp;CPage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J72"/>
  <sheetViews>
    <sheetView topLeftCell="A4" zoomScale="95" zoomScaleNormal="95" workbookViewId="0">
      <selection activeCell="A20" sqref="A20:B20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0.5703125" style="26" customWidth="1"/>
    <col min="4" max="4" width="21.7109375" style="26" customWidth="1"/>
    <col min="5" max="5" width="23" style="26" customWidth="1"/>
    <col min="6" max="6" width="23.7109375" style="26" customWidth="1"/>
    <col min="7" max="8" width="22.42578125" style="26" customWidth="1"/>
    <col min="9" max="9" width="9.140625" style="26"/>
    <col min="10" max="10" width="9.140625" style="26" hidden="1" customWidth="1"/>
    <col min="11" max="16384" width="9.140625" style="26"/>
  </cols>
  <sheetData>
    <row r="1" spans="1:9" ht="42" customHeight="1" x14ac:dyDescent="0.2">
      <c r="A1" s="117" t="s">
        <v>228</v>
      </c>
      <c r="B1" s="118"/>
      <c r="C1" s="118"/>
    </row>
    <row r="2" spans="1:9" ht="26.25" x14ac:dyDescent="0.2">
      <c r="A2" s="119" t="str">
        <f ca="1">"THỜI KHÓA BIỂU LỚP "&amp; UPPER(SUBSTITUTE(RIGHT(CELL("filename",INDIRECT("A1")),LEN(CELL("filename",INDIRECT("A1")))-FIND("]",CELL("filename",INDIRECT("A1")))),"-","/"))</f>
        <v>THỜI KHÓA BIỂU LỚP CD2017/1</v>
      </c>
      <c r="B2" s="119"/>
      <c r="C2" s="119"/>
      <c r="D2" s="119"/>
      <c r="E2" s="119"/>
      <c r="F2" s="119"/>
      <c r="G2" s="119"/>
      <c r="H2" s="119"/>
    </row>
    <row r="3" spans="1:9" ht="20.25" x14ac:dyDescent="0.2">
      <c r="A3" s="120" t="str">
        <f>"HỌC KỲ "&amp;CD_DMHK!B2&amp;", NĂM HỌC "&amp;CD_DMHK!B1</f>
        <v>HỌC KỲ 2, NĂM HỌC 2019 - 2020</v>
      </c>
      <c r="B3" s="120"/>
      <c r="C3" s="120"/>
      <c r="D3" s="120"/>
      <c r="E3" s="120"/>
      <c r="F3" s="120"/>
      <c r="G3" s="120"/>
      <c r="H3" s="120"/>
    </row>
    <row r="4" spans="1:9" ht="20.25" x14ac:dyDescent="0.2">
      <c r="A4" s="121" t="str">
        <f>"(Thời gian học: từ "&amp;CD_DMHK!B3&amp;" đến "&amp;CD_DMHK!B4&amp;")"</f>
        <v>(Thời gian học: từ 17/02/2020 đến 31/05/2020)</v>
      </c>
      <c r="B4" s="121"/>
      <c r="C4" s="121"/>
      <c r="D4" s="121"/>
      <c r="E4" s="121"/>
      <c r="F4" s="121"/>
      <c r="G4" s="121"/>
      <c r="H4" s="121"/>
    </row>
    <row r="5" spans="1:9" ht="20.45" customHeight="1" x14ac:dyDescent="0.2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173</v>
      </c>
    </row>
    <row r="6" spans="1:9" ht="25.5" customHeight="1" x14ac:dyDescent="0.2">
      <c r="A6" s="28" t="s">
        <v>6</v>
      </c>
      <c r="B6" s="29">
        <v>1</v>
      </c>
      <c r="C6" s="130" t="s">
        <v>264</v>
      </c>
      <c r="D6" s="114" t="s">
        <v>277</v>
      </c>
      <c r="E6" s="122" t="s">
        <v>235</v>
      </c>
      <c r="F6" s="114" t="s">
        <v>292</v>
      </c>
      <c r="G6" s="130" t="s">
        <v>266</v>
      </c>
      <c r="H6" s="129" t="s">
        <v>55</v>
      </c>
      <c r="I6" s="30"/>
    </row>
    <row r="7" spans="1:9" ht="25.5" customHeight="1" x14ac:dyDescent="0.2">
      <c r="A7" s="28" t="s">
        <v>7</v>
      </c>
      <c r="B7" s="29">
        <v>2</v>
      </c>
      <c r="C7" s="131"/>
      <c r="D7" s="111"/>
      <c r="E7" s="123"/>
      <c r="F7" s="111"/>
      <c r="G7" s="131"/>
      <c r="H7" s="129"/>
      <c r="I7" s="30"/>
    </row>
    <row r="8" spans="1:9" ht="25.5" customHeight="1" x14ac:dyDescent="0.2">
      <c r="A8" s="28" t="s">
        <v>8</v>
      </c>
      <c r="B8" s="29">
        <v>3</v>
      </c>
      <c r="C8" s="132"/>
      <c r="D8" s="111"/>
      <c r="E8" s="124"/>
      <c r="F8" s="111"/>
      <c r="G8" s="132"/>
      <c r="H8" s="129"/>
      <c r="I8" s="30"/>
    </row>
    <row r="9" spans="1:9" ht="25.5" customHeight="1" x14ac:dyDescent="0.2">
      <c r="A9" s="28" t="s">
        <v>9</v>
      </c>
      <c r="B9" s="29">
        <v>4</v>
      </c>
      <c r="C9" s="130" t="s">
        <v>263</v>
      </c>
      <c r="D9" s="114" t="s">
        <v>278</v>
      </c>
      <c r="E9" s="133" t="s">
        <v>236</v>
      </c>
      <c r="F9" s="114" t="s">
        <v>293</v>
      </c>
      <c r="G9" s="130" t="s">
        <v>265</v>
      </c>
      <c r="H9" s="112"/>
      <c r="I9" s="30"/>
    </row>
    <row r="10" spans="1:9" ht="25.5" customHeight="1" x14ac:dyDescent="0.2">
      <c r="A10" s="28" t="s">
        <v>10</v>
      </c>
      <c r="B10" s="29">
        <v>5</v>
      </c>
      <c r="C10" s="131"/>
      <c r="D10" s="111"/>
      <c r="E10" s="129"/>
      <c r="F10" s="111"/>
      <c r="G10" s="131"/>
      <c r="H10" s="113"/>
      <c r="I10" s="30"/>
    </row>
    <row r="11" spans="1:9" ht="25.5" customHeight="1" x14ac:dyDescent="0.2">
      <c r="A11" s="28" t="s">
        <v>11</v>
      </c>
      <c r="B11" s="29">
        <v>6</v>
      </c>
      <c r="C11" s="132"/>
      <c r="D11" s="111"/>
      <c r="E11" s="129"/>
      <c r="F11" s="111"/>
      <c r="G11" s="132"/>
      <c r="H11" s="113"/>
      <c r="I11" s="30"/>
    </row>
    <row r="12" spans="1:9" ht="20.45" customHeight="1" x14ac:dyDescent="0.2">
      <c r="A12" s="28" t="s">
        <v>12</v>
      </c>
      <c r="B12" s="29">
        <v>7</v>
      </c>
      <c r="C12" s="111" t="s">
        <v>290</v>
      </c>
      <c r="D12" s="112"/>
      <c r="E12" s="134" t="s">
        <v>279</v>
      </c>
      <c r="F12" s="129" t="s">
        <v>233</v>
      </c>
      <c r="G12" s="111"/>
      <c r="H12" s="112"/>
      <c r="I12" s="30"/>
    </row>
    <row r="13" spans="1:9" ht="20.45" customHeight="1" x14ac:dyDescent="0.2">
      <c r="A13" s="28" t="s">
        <v>13</v>
      </c>
      <c r="B13" s="29">
        <v>8</v>
      </c>
      <c r="C13" s="111"/>
      <c r="D13" s="113"/>
      <c r="E13" s="135"/>
      <c r="F13" s="129"/>
      <c r="G13" s="111"/>
      <c r="H13" s="113"/>
      <c r="I13" s="30"/>
    </row>
    <row r="14" spans="1:9" ht="20.45" customHeight="1" x14ac:dyDescent="0.2">
      <c r="A14" s="28" t="s">
        <v>14</v>
      </c>
      <c r="B14" s="29">
        <v>9</v>
      </c>
      <c r="C14" s="111"/>
      <c r="D14" s="113"/>
      <c r="E14" s="136"/>
      <c r="F14" s="129"/>
      <c r="G14" s="111"/>
      <c r="H14" s="113"/>
      <c r="I14" s="30"/>
    </row>
    <row r="15" spans="1:9" ht="20.45" customHeight="1" x14ac:dyDescent="0.2">
      <c r="A15" s="28" t="s">
        <v>15</v>
      </c>
      <c r="B15" s="29">
        <v>10</v>
      </c>
      <c r="C15" s="111" t="s">
        <v>291</v>
      </c>
      <c r="D15" s="112"/>
      <c r="E15" s="134" t="s">
        <v>280</v>
      </c>
      <c r="F15" s="129" t="s">
        <v>234</v>
      </c>
      <c r="G15" s="111" t="s">
        <v>246</v>
      </c>
      <c r="H15" s="112"/>
      <c r="I15" s="30"/>
    </row>
    <row r="16" spans="1:9" ht="20.45" customHeight="1" x14ac:dyDescent="0.2">
      <c r="A16" s="28" t="s">
        <v>16</v>
      </c>
      <c r="B16" s="29">
        <v>11</v>
      </c>
      <c r="C16" s="111"/>
      <c r="D16" s="113"/>
      <c r="E16" s="135"/>
      <c r="F16" s="129"/>
      <c r="G16" s="111"/>
      <c r="H16" s="113"/>
      <c r="I16" s="30"/>
    </row>
    <row r="17" spans="1:10" ht="20.45" customHeight="1" x14ac:dyDescent="0.2">
      <c r="A17" s="28" t="s">
        <v>17</v>
      </c>
      <c r="B17" s="29">
        <v>12</v>
      </c>
      <c r="C17" s="111"/>
      <c r="D17" s="113"/>
      <c r="E17" s="136"/>
      <c r="F17" s="129"/>
      <c r="G17" s="111"/>
      <c r="H17" s="113"/>
      <c r="I17" s="30"/>
    </row>
    <row r="18" spans="1:10" ht="20.100000000000001" customHeight="1" x14ac:dyDescent="0.2">
      <c r="A18" s="31"/>
      <c r="B18" s="32"/>
      <c r="C18" s="33"/>
      <c r="D18" s="32"/>
      <c r="E18" s="32"/>
      <c r="F18" s="33"/>
      <c r="G18" s="34"/>
    </row>
    <row r="19" spans="1:10" ht="17.25" customHeight="1" x14ac:dyDescent="0.2">
      <c r="A19" s="35" t="s">
        <v>47</v>
      </c>
      <c r="B19" s="108" t="s">
        <v>127</v>
      </c>
      <c r="C19" s="108"/>
      <c r="D19" s="108"/>
      <c r="E19" s="74" t="s">
        <v>29</v>
      </c>
      <c r="F19" s="109" t="s">
        <v>27</v>
      </c>
      <c r="G19" s="110"/>
      <c r="H19" s="36" t="s">
        <v>28</v>
      </c>
    </row>
    <row r="20" spans="1:10" s="42" customFormat="1" ht="18" customHeight="1" x14ac:dyDescent="0.2">
      <c r="A20" s="87" t="s">
        <v>53</v>
      </c>
      <c r="B20" s="88" t="str">
        <f>VLOOKUP($A20,CD_DSHP!$B$4:$F$47,2,0)</f>
        <v>Tư tưởng HCM</v>
      </c>
      <c r="C20" s="88"/>
      <c r="D20" s="88"/>
      <c r="E20" s="41" t="str">
        <f>CONCATENATE(VLOOKUP($A20,CD_DSHP!$B$4:$F$47,3,0)," LT + ",VLOOKUP($A20,CD_DSHP!$B$4:$F$47,4,0)," TH")</f>
        <v>30 LT + 0 TH</v>
      </c>
      <c r="F20" s="88"/>
      <c r="G20" s="89"/>
      <c r="H20" s="89" t="str">
        <f>VLOOKUP($A20,CD_DSHP!$B$4:$F$47,5,0)</f>
        <v>Học phần BB KTGDĐC</v>
      </c>
      <c r="J20" s="42">
        <f>VLOOKUP($H20,CD_LoaiHP!$B$4:$D$10,2,0)</f>
        <v>1</v>
      </c>
    </row>
    <row r="21" spans="1:10" s="42" customFormat="1" ht="18" customHeight="1" x14ac:dyDescent="0.2">
      <c r="A21" s="87" t="s">
        <v>104</v>
      </c>
      <c r="B21" s="88" t="str">
        <f>VLOOKUP($A21,CD_DSHP!$B$4:$F$47,2,0)</f>
        <v>Phát triển ứng dụng cơ sở dữ liệu 2</v>
      </c>
      <c r="C21" s="88"/>
      <c r="D21" s="88"/>
      <c r="E21" s="41" t="str">
        <f>CONCATENATE(VLOOKUP($A21,CD_DSHP!$B$4:$F$47,3,0)," LT + ",VLOOKUP($A21,CD_DSHP!$B$4:$F$47,4,0)," TH")</f>
        <v>45 LT + 30 TH</v>
      </c>
      <c r="F21" s="88" t="s">
        <v>26</v>
      </c>
      <c r="G21" s="89"/>
      <c r="H21" s="89" t="str">
        <f>VLOOKUP($A21,CD_DSHP!$B$4:$F$47,5,0)</f>
        <v>Học phần tự chọn ngành</v>
      </c>
      <c r="J21" s="42">
        <f>VLOOKUP($H21,CD_LoaiHP!$B$4:$D$10,2,0)</f>
        <v>3</v>
      </c>
    </row>
    <row r="22" spans="1:10" s="44" customFormat="1" ht="18" customHeight="1" x14ac:dyDescent="0.2">
      <c r="A22" s="87" t="s">
        <v>110</v>
      </c>
      <c r="B22" s="88" t="str">
        <f>VLOOKUP($A22,CD_DSHP!$B$4:$F$47,2,0)</f>
        <v>Các dịch vụ trên hệ điều hành Linux</v>
      </c>
      <c r="C22" s="88"/>
      <c r="D22" s="88"/>
      <c r="E22" s="41" t="str">
        <f>CONCATENATE(VLOOKUP($A22,CD_DSHP!$B$4:$F$47,3,0)," LT + ",VLOOKUP($A22,CD_DSHP!$B$4:$F$47,4,0)," TH")</f>
        <v>45 LT + 30 TH</v>
      </c>
      <c r="F22" s="88" t="s">
        <v>150</v>
      </c>
      <c r="G22" s="89"/>
      <c r="H22" s="89" t="str">
        <f>VLOOKUP($A22,CD_DSHP!$B$4:$F$47,5,0)</f>
        <v>Học phần tự chọn ngành</v>
      </c>
      <c r="J22" s="42">
        <f>VLOOKUP($H22,CD_LoaiHP!$B$4:$D$10,2,0)</f>
        <v>3</v>
      </c>
    </row>
    <row r="23" spans="1:10" s="44" customFormat="1" ht="18" customHeight="1" x14ac:dyDescent="0.2">
      <c r="A23" s="87" t="s">
        <v>115</v>
      </c>
      <c r="B23" s="88" t="str">
        <f>VLOOKUP($A23,CD_DSHP!$B$4:$F$47,2,0)</f>
        <v>Khai thác dữ liệu trên web</v>
      </c>
      <c r="C23" s="88"/>
      <c r="D23" s="88"/>
      <c r="E23" s="41" t="str">
        <f>CONCATENATE(VLOOKUP($A23,CD_DSHP!$B$4:$F$47,3,0)," LT + ",VLOOKUP($A23,CD_DSHP!$B$4:$F$47,4,0)," TH")</f>
        <v>45 LT + 30 TH</v>
      </c>
      <c r="F23" s="88" t="s">
        <v>147</v>
      </c>
      <c r="G23" s="89"/>
      <c r="H23" s="89" t="str">
        <f>VLOOKUP($A23,CD_DSHP!$B$4:$F$47,5,0)</f>
        <v>Học phần tự chọn ngành</v>
      </c>
      <c r="J23" s="42">
        <f>VLOOKUP($H23,CD_LoaiHP!$B$4:$D$10,2,0)</f>
        <v>3</v>
      </c>
    </row>
    <row r="24" spans="1:10" s="44" customFormat="1" ht="18" customHeight="1" x14ac:dyDescent="0.2">
      <c r="A24" s="87" t="s">
        <v>121</v>
      </c>
      <c r="B24" s="88" t="str">
        <f>VLOOKUP($A24,CD_DSHP!$B$4:$F$47,2,0)</f>
        <v>Lập trình web 2</v>
      </c>
      <c r="C24" s="88"/>
      <c r="D24" s="88"/>
      <c r="E24" s="41" t="str">
        <f>CONCATENATE(VLOOKUP($A24,CD_DSHP!$B$4:$F$47,3,0)," LT + ",VLOOKUP($A24,CD_DSHP!$B$4:$F$47,4,0)," TH")</f>
        <v>45 LT + 30 TH</v>
      </c>
      <c r="F24" s="88" t="s">
        <v>149</v>
      </c>
      <c r="G24" s="89"/>
      <c r="H24" s="89" t="str">
        <f>VLOOKUP($A24,CD_DSHP!$B$4:$F$47,5,0)</f>
        <v>Học phần tự chọn ngành</v>
      </c>
      <c r="J24" s="42">
        <f>VLOOKUP($H24,CD_LoaiHP!$B$4:$D$10,2,0)</f>
        <v>3</v>
      </c>
    </row>
    <row r="25" spans="1:10" ht="18.95" customHeight="1" x14ac:dyDescent="0.2">
      <c r="A25" s="26"/>
      <c r="G25" s="50"/>
    </row>
    <row r="26" spans="1:10" ht="18.95" customHeight="1" x14ac:dyDescent="0.2">
      <c r="A26" s="26"/>
      <c r="G26" s="50"/>
    </row>
    <row r="27" spans="1:10" ht="18.9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G31" s="50"/>
    </row>
    <row r="32" spans="1:10" ht="18.95" customHeight="1" x14ac:dyDescent="0.2">
      <c r="G32" s="50"/>
    </row>
    <row r="33" spans="7:7" ht="18.95" customHeight="1" x14ac:dyDescent="0.2">
      <c r="G33" s="50"/>
    </row>
    <row r="34" spans="7:7" ht="18.95" customHeight="1" x14ac:dyDescent="0.2">
      <c r="G34" s="50"/>
    </row>
    <row r="35" spans="7:7" ht="18.95" customHeight="1" x14ac:dyDescent="0.2">
      <c r="G35" s="50"/>
    </row>
    <row r="36" spans="7:7" ht="18.95" customHeight="1" x14ac:dyDescent="0.2">
      <c r="G36" s="50"/>
    </row>
    <row r="37" spans="7:7" ht="18.95" customHeight="1" x14ac:dyDescent="0.2">
      <c r="G37" s="50"/>
    </row>
    <row r="38" spans="7:7" ht="18.95" customHeight="1" x14ac:dyDescent="0.2">
      <c r="G38" s="50"/>
    </row>
    <row r="39" spans="7:7" ht="18.95" customHeight="1" x14ac:dyDescent="0.2">
      <c r="G39" s="50"/>
    </row>
    <row r="40" spans="7:7" ht="18.95" customHeight="1" x14ac:dyDescent="0.2">
      <c r="G40" s="50"/>
    </row>
    <row r="41" spans="7:7" ht="18.95" customHeight="1" x14ac:dyDescent="0.2">
      <c r="G41" s="50"/>
    </row>
    <row r="42" spans="7:7" ht="18.95" customHeight="1" x14ac:dyDescent="0.2">
      <c r="G42" s="50"/>
    </row>
    <row r="43" spans="7:7" ht="18.95" customHeight="1" x14ac:dyDescent="0.2">
      <c r="G43" s="50"/>
    </row>
    <row r="44" spans="7:7" ht="18.95" customHeight="1" x14ac:dyDescent="0.2">
      <c r="G44" s="50"/>
    </row>
    <row r="45" spans="7:7" ht="18.95" customHeight="1" x14ac:dyDescent="0.2">
      <c r="G45" s="50"/>
    </row>
    <row r="46" spans="7:7" ht="18.95" customHeight="1" x14ac:dyDescent="0.2">
      <c r="G46" s="50"/>
    </row>
    <row r="47" spans="7:7" ht="18.95" customHeight="1" x14ac:dyDescent="0.2">
      <c r="G47" s="50"/>
    </row>
    <row r="48" spans="7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</sheetData>
  <mergeCells count="30">
    <mergeCell ref="A1:C1"/>
    <mergeCell ref="C12:C14"/>
    <mergeCell ref="D12:D14"/>
    <mergeCell ref="C15:C17"/>
    <mergeCell ref="D15:D17"/>
    <mergeCell ref="A2:H2"/>
    <mergeCell ref="A3:H3"/>
    <mergeCell ref="A4:H4"/>
    <mergeCell ref="C6:C8"/>
    <mergeCell ref="F12:F14"/>
    <mergeCell ref="F15:F17"/>
    <mergeCell ref="F6:F8"/>
    <mergeCell ref="G9:G11"/>
    <mergeCell ref="D6:D8"/>
    <mergeCell ref="H15:H17"/>
    <mergeCell ref="H12:H14"/>
    <mergeCell ref="B19:D19"/>
    <mergeCell ref="F19:G19"/>
    <mergeCell ref="G15:G17"/>
    <mergeCell ref="C9:C11"/>
    <mergeCell ref="E9:E11"/>
    <mergeCell ref="E12:E14"/>
    <mergeCell ref="F9:F11"/>
    <mergeCell ref="E15:E17"/>
    <mergeCell ref="H6:H8"/>
    <mergeCell ref="D9:D11"/>
    <mergeCell ref="H9:H11"/>
    <mergeCell ref="G6:G8"/>
    <mergeCell ref="G12:G14"/>
    <mergeCell ref="E6:E8"/>
  </mergeCells>
  <conditionalFormatting sqref="A20:H24">
    <cfRule type="expression" dxfId="32" priority="3" stopIfTrue="1">
      <formula>$J20=3</formula>
    </cfRule>
    <cfRule type="expression" dxfId="31" priority="4" stopIfTrue="1">
      <formula>$J20=1</formula>
    </cfRule>
  </conditionalFormatting>
  <printOptions horizontalCentered="1"/>
  <pageMargins left="0" right="0" top="0.5" bottom="0.25" header="0.25" footer="0.25"/>
  <pageSetup paperSize="9" scale="96" fitToHeight="0" orientation="landscape" r:id="rId1"/>
  <headerFooter alignWithMargins="0">
    <oddFooter>&amp;CPage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1:J75"/>
  <sheetViews>
    <sheetView zoomScale="95" zoomScaleNormal="95" workbookViewId="0">
      <selection activeCell="H9" sqref="H9:H11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0.5703125" style="26" customWidth="1"/>
    <col min="4" max="4" width="23.5703125" style="26" customWidth="1"/>
    <col min="5" max="5" width="22.5703125" style="26" customWidth="1"/>
    <col min="6" max="6" width="25.140625" style="26" customWidth="1"/>
    <col min="7" max="7" width="22.42578125" style="26" customWidth="1"/>
    <col min="8" max="8" width="22" style="26" customWidth="1"/>
    <col min="9" max="9" width="9.140625" style="26"/>
    <col min="10" max="10" width="9.140625" style="26" hidden="1" customWidth="1"/>
    <col min="11" max="16384" width="9.140625" style="26"/>
  </cols>
  <sheetData>
    <row r="1" spans="1:9" ht="42" customHeight="1" x14ac:dyDescent="0.2">
      <c r="A1" s="117" t="s">
        <v>228</v>
      </c>
      <c r="B1" s="118"/>
      <c r="C1" s="118"/>
    </row>
    <row r="2" spans="1:9" ht="26.25" x14ac:dyDescent="0.2">
      <c r="A2" s="119" t="str">
        <f ca="1">"THỜI KHÓA BIỂU LỚP "&amp; UPPER(SUBSTITUTE(RIGHT(CELL("filename",INDIRECT("A1")),LEN(CELL("filename",INDIRECT("A1")))-FIND("]",CELL("filename",INDIRECT("A1")))),"-","/"))</f>
        <v>THỜI KHÓA BIỂU LỚP CD2017/2</v>
      </c>
      <c r="B2" s="119"/>
      <c r="C2" s="119"/>
      <c r="D2" s="119"/>
      <c r="E2" s="119"/>
      <c r="F2" s="119"/>
      <c r="G2" s="119"/>
      <c r="H2" s="119"/>
    </row>
    <row r="3" spans="1:9" ht="20.25" x14ac:dyDescent="0.2">
      <c r="A3" s="120" t="str">
        <f>"HỌC KỲ "&amp;CD_DMHK!B2&amp;", NĂM HỌC "&amp;CD_DMHK!B1</f>
        <v>HỌC KỲ 2, NĂM HỌC 2019 - 2020</v>
      </c>
      <c r="B3" s="120"/>
      <c r="C3" s="120"/>
      <c r="D3" s="120"/>
      <c r="E3" s="120"/>
      <c r="F3" s="120"/>
      <c r="G3" s="120"/>
      <c r="H3" s="120"/>
    </row>
    <row r="4" spans="1:9" ht="20.25" x14ac:dyDescent="0.2">
      <c r="A4" s="121" t="str">
        <f>"(Thời gian học: từ "&amp;CD_DMHK!B3&amp;" đến "&amp;CD_DMHK!B4&amp;")"</f>
        <v>(Thời gian học: từ 17/02/2020 đến 31/05/2020)</v>
      </c>
      <c r="B4" s="121"/>
      <c r="C4" s="121"/>
      <c r="D4" s="121"/>
      <c r="E4" s="121"/>
      <c r="F4" s="121"/>
      <c r="G4" s="121"/>
      <c r="H4" s="121"/>
    </row>
    <row r="5" spans="1:9" ht="20.45" customHeight="1" x14ac:dyDescent="0.2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173</v>
      </c>
    </row>
    <row r="6" spans="1:9" ht="22.7" customHeight="1" x14ac:dyDescent="0.2">
      <c r="A6" s="28" t="s">
        <v>6</v>
      </c>
      <c r="B6" s="29">
        <v>1</v>
      </c>
      <c r="C6" s="112"/>
      <c r="D6" s="128" t="s">
        <v>233</v>
      </c>
      <c r="E6" s="128" t="s">
        <v>234</v>
      </c>
      <c r="F6" s="122" t="s">
        <v>235</v>
      </c>
      <c r="G6" s="134" t="s">
        <v>279</v>
      </c>
      <c r="H6" s="112"/>
      <c r="I6" s="30"/>
    </row>
    <row r="7" spans="1:9" ht="22.7" customHeight="1" x14ac:dyDescent="0.2">
      <c r="A7" s="28" t="s">
        <v>7</v>
      </c>
      <c r="B7" s="29">
        <v>2</v>
      </c>
      <c r="C7" s="113"/>
      <c r="D7" s="128"/>
      <c r="E7" s="128"/>
      <c r="F7" s="123"/>
      <c r="G7" s="135"/>
      <c r="H7" s="113"/>
      <c r="I7" s="30"/>
    </row>
    <row r="8" spans="1:9" ht="22.7" customHeight="1" x14ac:dyDescent="0.2">
      <c r="A8" s="28" t="s">
        <v>8</v>
      </c>
      <c r="B8" s="29">
        <v>3</v>
      </c>
      <c r="C8" s="113"/>
      <c r="D8" s="128"/>
      <c r="E8" s="128"/>
      <c r="F8" s="124"/>
      <c r="G8" s="136"/>
      <c r="H8" s="113"/>
      <c r="I8" s="30"/>
    </row>
    <row r="9" spans="1:9" ht="22.7" customHeight="1" x14ac:dyDescent="0.2">
      <c r="A9" s="28" t="s">
        <v>9</v>
      </c>
      <c r="B9" s="29">
        <v>4</v>
      </c>
      <c r="C9" s="112"/>
      <c r="D9" s="112"/>
      <c r="E9" s="137"/>
      <c r="F9" s="133" t="s">
        <v>236</v>
      </c>
      <c r="G9" s="134" t="s">
        <v>280</v>
      </c>
      <c r="H9" s="129" t="s">
        <v>55</v>
      </c>
      <c r="I9" s="30"/>
    </row>
    <row r="10" spans="1:9" ht="22.7" customHeight="1" x14ac:dyDescent="0.2">
      <c r="A10" s="28" t="s">
        <v>10</v>
      </c>
      <c r="B10" s="29">
        <v>5</v>
      </c>
      <c r="C10" s="113"/>
      <c r="D10" s="113"/>
      <c r="E10" s="128"/>
      <c r="F10" s="129"/>
      <c r="G10" s="135"/>
      <c r="H10" s="129"/>
      <c r="I10" s="30"/>
    </row>
    <row r="11" spans="1:9" ht="22.7" customHeight="1" x14ac:dyDescent="0.2">
      <c r="A11" s="28" t="s">
        <v>11</v>
      </c>
      <c r="B11" s="29">
        <v>6</v>
      </c>
      <c r="C11" s="113"/>
      <c r="D11" s="113"/>
      <c r="E11" s="128"/>
      <c r="F11" s="129"/>
      <c r="G11" s="136"/>
      <c r="H11" s="129"/>
      <c r="I11" s="30"/>
    </row>
    <row r="12" spans="1:9" ht="22.7" customHeight="1" x14ac:dyDescent="0.2">
      <c r="A12" s="28" t="s">
        <v>12</v>
      </c>
      <c r="B12" s="29">
        <v>7</v>
      </c>
      <c r="C12" s="130" t="s">
        <v>267</v>
      </c>
      <c r="D12" s="114" t="s">
        <v>295</v>
      </c>
      <c r="E12" s="138"/>
      <c r="F12" s="114" t="s">
        <v>292</v>
      </c>
      <c r="G12" s="130" t="s">
        <v>266</v>
      </c>
      <c r="H12" s="112"/>
      <c r="I12" s="30"/>
    </row>
    <row r="13" spans="1:9" ht="22.7" customHeight="1" x14ac:dyDescent="0.2">
      <c r="A13" s="28" t="s">
        <v>13</v>
      </c>
      <c r="B13" s="29">
        <v>8</v>
      </c>
      <c r="C13" s="131"/>
      <c r="D13" s="111"/>
      <c r="E13" s="139"/>
      <c r="F13" s="111"/>
      <c r="G13" s="131"/>
      <c r="H13" s="113"/>
      <c r="I13" s="30"/>
    </row>
    <row r="14" spans="1:9" ht="22.7" customHeight="1" x14ac:dyDescent="0.2">
      <c r="A14" s="28" t="s">
        <v>14</v>
      </c>
      <c r="B14" s="29">
        <v>9</v>
      </c>
      <c r="C14" s="132"/>
      <c r="D14" s="111"/>
      <c r="E14" s="140"/>
      <c r="F14" s="111"/>
      <c r="G14" s="132"/>
      <c r="H14" s="113"/>
      <c r="I14" s="30"/>
    </row>
    <row r="15" spans="1:9" ht="22.7" customHeight="1" x14ac:dyDescent="0.2">
      <c r="A15" s="28" t="s">
        <v>15</v>
      </c>
      <c r="B15" s="29">
        <v>10</v>
      </c>
      <c r="C15" s="130" t="s">
        <v>268</v>
      </c>
      <c r="D15" s="114" t="s">
        <v>294</v>
      </c>
      <c r="E15" s="138"/>
      <c r="F15" s="114" t="s">
        <v>293</v>
      </c>
      <c r="G15" s="130" t="s">
        <v>265</v>
      </c>
      <c r="H15" s="112"/>
      <c r="I15" s="30"/>
    </row>
    <row r="16" spans="1:9" ht="22.7" customHeight="1" x14ac:dyDescent="0.2">
      <c r="A16" s="28" t="s">
        <v>16</v>
      </c>
      <c r="B16" s="29">
        <v>11</v>
      </c>
      <c r="C16" s="131"/>
      <c r="D16" s="111"/>
      <c r="E16" s="139"/>
      <c r="F16" s="111"/>
      <c r="G16" s="131"/>
      <c r="H16" s="113"/>
      <c r="I16" s="30"/>
    </row>
    <row r="17" spans="1:10" ht="22.7" customHeight="1" x14ac:dyDescent="0.2">
      <c r="A17" s="28" t="s">
        <v>17</v>
      </c>
      <c r="B17" s="29">
        <v>12</v>
      </c>
      <c r="C17" s="132"/>
      <c r="D17" s="111"/>
      <c r="E17" s="140"/>
      <c r="F17" s="111"/>
      <c r="G17" s="132"/>
      <c r="H17" s="113"/>
      <c r="I17" s="30"/>
    </row>
    <row r="18" spans="1:10" ht="15.75" customHeight="1" x14ac:dyDescent="0.2">
      <c r="A18" s="31"/>
      <c r="B18" s="32"/>
      <c r="C18" s="33"/>
      <c r="D18" s="32"/>
      <c r="E18" s="32"/>
      <c r="F18" s="33"/>
      <c r="G18" s="34"/>
    </row>
    <row r="19" spans="1:10" ht="17.25" customHeight="1" x14ac:dyDescent="0.2">
      <c r="A19" s="35" t="s">
        <v>47</v>
      </c>
      <c r="B19" s="108" t="s">
        <v>127</v>
      </c>
      <c r="C19" s="108"/>
      <c r="D19" s="108"/>
      <c r="E19" s="85" t="s">
        <v>29</v>
      </c>
      <c r="F19" s="109" t="s">
        <v>27</v>
      </c>
      <c r="G19" s="110"/>
      <c r="H19" s="36" t="s">
        <v>28</v>
      </c>
    </row>
    <row r="20" spans="1:10" s="42" customFormat="1" ht="18" customHeight="1" x14ac:dyDescent="0.2">
      <c r="A20" s="87" t="s">
        <v>53</v>
      </c>
      <c r="B20" s="88" t="str">
        <f>VLOOKUP($A20,CD_DSHP!$B$4:$F$47,2,0)</f>
        <v>Tư tưởng HCM</v>
      </c>
      <c r="C20" s="88"/>
      <c r="D20" s="88"/>
      <c r="E20" s="41" t="str">
        <f>CONCATENATE(VLOOKUP($A20,CD_DSHP!$B$4:$F$47,3,0)," LT + ",VLOOKUP($A20,CD_DSHP!$B$4:$F$47,4,0)," TH")</f>
        <v>30 LT + 0 TH</v>
      </c>
      <c r="F20" s="88"/>
      <c r="G20" s="89"/>
      <c r="H20" s="89" t="str">
        <f>VLOOKUP($A20,CD_DSHP!$B$4:$F$47,5,0)</f>
        <v>Học phần BB KTGDĐC</v>
      </c>
      <c r="J20" s="42">
        <f>VLOOKUP($H20,CD_LoaiHP!$B$4:$D$10,2,0)</f>
        <v>1</v>
      </c>
    </row>
    <row r="21" spans="1:10" s="42" customFormat="1" ht="18" customHeight="1" x14ac:dyDescent="0.2">
      <c r="A21" s="87" t="s">
        <v>104</v>
      </c>
      <c r="B21" s="88" t="str">
        <f>VLOOKUP($A21,CD_DSHP!$B$4:$F$47,2,0)</f>
        <v>Phát triển ứng dụng cơ sở dữ liệu 2</v>
      </c>
      <c r="C21" s="88"/>
      <c r="D21" s="88"/>
      <c r="E21" s="41" t="str">
        <f>CONCATENATE(VLOOKUP($A21,CD_DSHP!$B$4:$F$47,3,0)," LT + ",VLOOKUP($A21,CD_DSHP!$B$4:$F$47,4,0)," TH")</f>
        <v>45 LT + 30 TH</v>
      </c>
      <c r="F21" s="88" t="s">
        <v>134</v>
      </c>
      <c r="G21" s="89"/>
      <c r="H21" s="89" t="str">
        <f>VLOOKUP($A21,CD_DSHP!$B$4:$F$47,5,0)</f>
        <v>Học phần tự chọn ngành</v>
      </c>
      <c r="J21" s="42">
        <f>VLOOKUP($H21,CD_LoaiHP!$B$4:$D$10,2,0)</f>
        <v>3</v>
      </c>
    </row>
    <row r="22" spans="1:10" s="44" customFormat="1" ht="18" customHeight="1" x14ac:dyDescent="0.2">
      <c r="A22" s="87" t="s">
        <v>110</v>
      </c>
      <c r="B22" s="88" t="str">
        <f>VLOOKUP($A22,CD_DSHP!$B$4:$F$47,2,0)</f>
        <v>Các dịch vụ trên hệ điều hành Linux</v>
      </c>
      <c r="C22" s="88"/>
      <c r="D22" s="88"/>
      <c r="E22" s="41" t="str">
        <f>CONCATENATE(VLOOKUP($A22,CD_DSHP!$B$4:$F$47,3,0)," LT + ",VLOOKUP($A22,CD_DSHP!$B$4:$F$47,4,0)," TH")</f>
        <v>45 LT + 30 TH</v>
      </c>
      <c r="F22" s="88" t="s">
        <v>133</v>
      </c>
      <c r="G22" s="89"/>
      <c r="H22" s="89" t="str">
        <f>VLOOKUP($A22,CD_DSHP!$B$4:$F$47,5,0)</f>
        <v>Học phần tự chọn ngành</v>
      </c>
      <c r="J22" s="42">
        <f>VLOOKUP($H22,CD_LoaiHP!$B$4:$D$10,2,0)</f>
        <v>3</v>
      </c>
    </row>
    <row r="23" spans="1:10" s="44" customFormat="1" ht="18" customHeight="1" x14ac:dyDescent="0.2">
      <c r="A23" s="87" t="s">
        <v>115</v>
      </c>
      <c r="B23" s="88" t="str">
        <f>VLOOKUP($A23,CD_DSHP!$B$4:$F$47,2,0)</f>
        <v>Khai thác dữ liệu trên web</v>
      </c>
      <c r="C23" s="88"/>
      <c r="D23" s="88"/>
      <c r="E23" s="41" t="str">
        <f>CONCATENATE(VLOOKUP($A23,CD_DSHP!$B$4:$F$47,3,0)," LT + ",VLOOKUP($A23,CD_DSHP!$B$4:$F$47,4,0)," TH")</f>
        <v>45 LT + 30 TH</v>
      </c>
      <c r="F23" s="88" t="s">
        <v>20</v>
      </c>
      <c r="G23" s="89"/>
      <c r="H23" s="89" t="str">
        <f>VLOOKUP($A23,CD_DSHP!$B$4:$F$47,5,0)</f>
        <v>Học phần tự chọn ngành</v>
      </c>
      <c r="J23" s="42">
        <f>VLOOKUP($H23,CD_LoaiHP!$B$4:$D$10,2,0)</f>
        <v>3</v>
      </c>
    </row>
    <row r="24" spans="1:10" s="44" customFormat="1" ht="18" customHeight="1" x14ac:dyDescent="0.2">
      <c r="A24" s="87" t="s">
        <v>121</v>
      </c>
      <c r="B24" s="88" t="str">
        <f>VLOOKUP($A24,CD_DSHP!$B$4:$F$47,2,0)</f>
        <v>Lập trình web 2</v>
      </c>
      <c r="C24" s="88"/>
      <c r="D24" s="88"/>
      <c r="E24" s="41" t="str">
        <f>CONCATENATE(VLOOKUP($A24,CD_DSHP!$B$4:$F$47,3,0)," LT + ",VLOOKUP($A24,CD_DSHP!$B$4:$F$47,4,0)," TH")</f>
        <v>45 LT + 30 TH</v>
      </c>
      <c r="F24" s="88" t="s">
        <v>160</v>
      </c>
      <c r="G24" s="89"/>
      <c r="H24" s="89" t="str">
        <f>VLOOKUP($A24,CD_DSHP!$B$4:$F$47,5,0)</f>
        <v>Học phần tự chọn ngành</v>
      </c>
      <c r="J24" s="42">
        <f>VLOOKUP($H24,CD_LoaiHP!$B$4:$D$10,2,0)</f>
        <v>3</v>
      </c>
    </row>
    <row r="25" spans="1:10" ht="18.95" customHeight="1" x14ac:dyDescent="0.2">
      <c r="A25" s="26"/>
      <c r="G25" s="50"/>
    </row>
    <row r="26" spans="1:10" ht="18.95" customHeight="1" x14ac:dyDescent="0.2">
      <c r="A26" s="26"/>
      <c r="G26" s="50"/>
    </row>
    <row r="27" spans="1:10" ht="18.9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G34" s="50"/>
    </row>
    <row r="35" spans="1:7" ht="18.95" customHeight="1" x14ac:dyDescent="0.2"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</sheetData>
  <mergeCells count="30">
    <mergeCell ref="A1:C1"/>
    <mergeCell ref="G15:G17"/>
    <mergeCell ref="H15:H17"/>
    <mergeCell ref="C9:C11"/>
    <mergeCell ref="F6:F8"/>
    <mergeCell ref="E6:E8"/>
    <mergeCell ref="E12:E14"/>
    <mergeCell ref="E15:E17"/>
    <mergeCell ref="D6:D8"/>
    <mergeCell ref="D12:D14"/>
    <mergeCell ref="G12:G14"/>
    <mergeCell ref="H12:H14"/>
    <mergeCell ref="H6:H8"/>
    <mergeCell ref="H9:H11"/>
    <mergeCell ref="A2:H2"/>
    <mergeCell ref="A3:H3"/>
    <mergeCell ref="A4:H4"/>
    <mergeCell ref="B19:D19"/>
    <mergeCell ref="F19:G19"/>
    <mergeCell ref="F15:F17"/>
    <mergeCell ref="C6:C8"/>
    <mergeCell ref="F12:F14"/>
    <mergeCell ref="G6:G8"/>
    <mergeCell ref="D9:D11"/>
    <mergeCell ref="F9:F11"/>
    <mergeCell ref="G9:G11"/>
    <mergeCell ref="C12:C14"/>
    <mergeCell ref="C15:C17"/>
    <mergeCell ref="D15:D17"/>
    <mergeCell ref="E9:E11"/>
  </mergeCells>
  <conditionalFormatting sqref="A20:H24">
    <cfRule type="expression" dxfId="30" priority="1" stopIfTrue="1">
      <formula>$J20=3</formula>
    </cfRule>
    <cfRule type="expression" dxfId="29" priority="2" stopIfTrue="1">
      <formula>$J20=1</formula>
    </cfRule>
  </conditionalFormatting>
  <printOptions horizontalCentered="1"/>
  <pageMargins left="0" right="0" top="0.5" bottom="0.25" header="0.25" footer="0.25"/>
  <pageSetup paperSize="9" scale="94" fitToHeight="0" orientation="landscape" r:id="rId1"/>
  <headerFooter alignWithMargins="0">
    <oddFooter>&amp;CPage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  <pageSetUpPr fitToPage="1"/>
  </sheetPr>
  <dimension ref="A1:J23"/>
  <sheetViews>
    <sheetView zoomScale="95" zoomScaleNormal="95" workbookViewId="0">
      <selection activeCell="F12" sqref="F12:F14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4.140625" style="26" customWidth="1"/>
    <col min="4" max="4" width="22.85546875" style="26" customWidth="1"/>
    <col min="5" max="5" width="21.140625" style="26" customWidth="1"/>
    <col min="6" max="6" width="22.5703125" style="26" customWidth="1"/>
    <col min="7" max="7" width="22.42578125" style="26" customWidth="1"/>
    <col min="8" max="8" width="23" style="26" customWidth="1"/>
    <col min="9" max="9" width="9.140625" style="26"/>
    <col min="10" max="10" width="9.140625" style="26" hidden="1" customWidth="1"/>
    <col min="11" max="16384" width="9.140625" style="26"/>
  </cols>
  <sheetData>
    <row r="1" spans="1:9" ht="42" customHeight="1" x14ac:dyDescent="0.2">
      <c r="A1" s="147" t="s">
        <v>228</v>
      </c>
      <c r="B1" s="148"/>
      <c r="C1" s="148"/>
    </row>
    <row r="2" spans="1:9" ht="26.25" x14ac:dyDescent="0.2">
      <c r="A2" s="149" t="str">
        <f ca="1">"THỜI KHÓA BIỂU LỚP "&amp; UPPER(SUBSTITUTE(RIGHT(CELL("filename",INDIRECT("A1")),LEN(CELL("filename",INDIRECT("A1")))-FIND("]",CELL("filename",INDIRECT("A1")))),"-","/"))</f>
        <v>THỜI KHÓA BIỂU LỚP CD2017/3</v>
      </c>
      <c r="B2" s="149"/>
      <c r="C2" s="149"/>
      <c r="D2" s="149"/>
      <c r="E2" s="149"/>
      <c r="F2" s="149"/>
      <c r="G2" s="149"/>
      <c r="H2" s="149"/>
    </row>
    <row r="3" spans="1:9" ht="22.7" customHeight="1" x14ac:dyDescent="0.2">
      <c r="A3" s="120" t="str">
        <f>"HỌC KỲ "&amp;CD_DMHK!B2&amp;", NĂM HỌC "&amp;CD_DMHK!B1</f>
        <v>HỌC KỲ 2, NĂM HỌC 2019 - 2020</v>
      </c>
      <c r="B3" s="120"/>
      <c r="C3" s="120"/>
      <c r="D3" s="120"/>
      <c r="E3" s="120"/>
      <c r="F3" s="120"/>
      <c r="G3" s="120"/>
      <c r="H3" s="120"/>
    </row>
    <row r="4" spans="1:9" ht="27" customHeight="1" x14ac:dyDescent="0.2">
      <c r="A4" s="121" t="str">
        <f>"(Thời gian học: từ "&amp;CD_DMHK!B3&amp;" đến "&amp;CD_DMHK!B4&amp;")"</f>
        <v>(Thời gian học: từ 17/02/2020 đến 31/05/2020)</v>
      </c>
      <c r="B4" s="121"/>
      <c r="C4" s="121"/>
      <c r="D4" s="121"/>
      <c r="E4" s="121"/>
      <c r="F4" s="121"/>
      <c r="G4" s="121"/>
      <c r="H4" s="121"/>
    </row>
    <row r="5" spans="1:9" ht="20.45" customHeight="1" x14ac:dyDescent="0.2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173</v>
      </c>
    </row>
    <row r="6" spans="1:9" ht="25.5" customHeight="1" x14ac:dyDescent="0.2">
      <c r="A6" s="28" t="s">
        <v>6</v>
      </c>
      <c r="B6" s="29">
        <v>1</v>
      </c>
      <c r="C6" s="112"/>
      <c r="D6" s="112"/>
      <c r="E6" s="128" t="s">
        <v>233</v>
      </c>
      <c r="F6" s="112"/>
      <c r="G6" s="144"/>
      <c r="H6" s="114" t="s">
        <v>295</v>
      </c>
      <c r="I6" s="30"/>
    </row>
    <row r="7" spans="1:9" ht="25.5" customHeight="1" x14ac:dyDescent="0.2">
      <c r="A7" s="28" t="s">
        <v>7</v>
      </c>
      <c r="B7" s="29">
        <v>2</v>
      </c>
      <c r="C7" s="113"/>
      <c r="D7" s="113"/>
      <c r="E7" s="128"/>
      <c r="F7" s="113"/>
      <c r="G7" s="145"/>
      <c r="H7" s="111"/>
      <c r="I7" s="30"/>
    </row>
    <row r="8" spans="1:9" ht="25.5" customHeight="1" x14ac:dyDescent="0.2">
      <c r="A8" s="28" t="s">
        <v>8</v>
      </c>
      <c r="B8" s="29">
        <v>3</v>
      </c>
      <c r="C8" s="113"/>
      <c r="D8" s="113"/>
      <c r="E8" s="128"/>
      <c r="F8" s="113"/>
      <c r="G8" s="146"/>
      <c r="H8" s="111"/>
      <c r="I8" s="30"/>
    </row>
    <row r="9" spans="1:9" ht="25.5" customHeight="1" x14ac:dyDescent="0.2">
      <c r="A9" s="28" t="s">
        <v>9</v>
      </c>
      <c r="B9" s="29">
        <v>4</v>
      </c>
      <c r="C9" s="112"/>
      <c r="D9" s="112"/>
      <c r="E9" s="128" t="s">
        <v>234</v>
      </c>
      <c r="F9" s="112"/>
      <c r="G9" s="128"/>
      <c r="H9" s="114" t="s">
        <v>296</v>
      </c>
      <c r="I9" s="30"/>
    </row>
    <row r="10" spans="1:9" ht="25.5" customHeight="1" x14ac:dyDescent="0.2">
      <c r="A10" s="28" t="s">
        <v>10</v>
      </c>
      <c r="B10" s="29">
        <v>5</v>
      </c>
      <c r="C10" s="113"/>
      <c r="D10" s="113"/>
      <c r="E10" s="128"/>
      <c r="F10" s="113"/>
      <c r="G10" s="128"/>
      <c r="H10" s="111"/>
      <c r="I10" s="30"/>
    </row>
    <row r="11" spans="1:9" ht="25.5" customHeight="1" x14ac:dyDescent="0.2">
      <c r="A11" s="28" t="s">
        <v>11</v>
      </c>
      <c r="B11" s="29">
        <v>6</v>
      </c>
      <c r="C11" s="113"/>
      <c r="D11" s="113"/>
      <c r="E11" s="128"/>
      <c r="F11" s="113"/>
      <c r="G11" s="128"/>
      <c r="H11" s="111"/>
      <c r="I11" s="30"/>
    </row>
    <row r="12" spans="1:9" ht="22.7" customHeight="1" x14ac:dyDescent="0.2">
      <c r="A12" s="28" t="s">
        <v>12</v>
      </c>
      <c r="B12" s="29">
        <v>7</v>
      </c>
      <c r="C12" s="112"/>
      <c r="D12" s="122"/>
      <c r="E12" s="141"/>
      <c r="F12" s="141"/>
      <c r="G12" s="112"/>
      <c r="H12" s="114" t="s">
        <v>292</v>
      </c>
      <c r="I12" s="30"/>
    </row>
    <row r="13" spans="1:9" ht="22.7" customHeight="1" x14ac:dyDescent="0.2">
      <c r="A13" s="28" t="s">
        <v>13</v>
      </c>
      <c r="B13" s="29">
        <v>8</v>
      </c>
      <c r="C13" s="113"/>
      <c r="D13" s="123"/>
      <c r="E13" s="142"/>
      <c r="F13" s="142"/>
      <c r="G13" s="113"/>
      <c r="H13" s="111"/>
      <c r="I13" s="30"/>
    </row>
    <row r="14" spans="1:9" ht="22.7" customHeight="1" x14ac:dyDescent="0.2">
      <c r="A14" s="28" t="s">
        <v>14</v>
      </c>
      <c r="B14" s="29">
        <v>9</v>
      </c>
      <c r="C14" s="113"/>
      <c r="D14" s="124"/>
      <c r="E14" s="143"/>
      <c r="F14" s="143"/>
      <c r="G14" s="113"/>
      <c r="H14" s="111"/>
      <c r="I14" s="30"/>
    </row>
    <row r="15" spans="1:9" ht="24.75" customHeight="1" x14ac:dyDescent="0.2">
      <c r="A15" s="28" t="s">
        <v>15</v>
      </c>
      <c r="B15" s="29">
        <v>10</v>
      </c>
      <c r="C15" s="112"/>
      <c r="D15" s="137"/>
      <c r="E15" s="122"/>
      <c r="F15" s="122"/>
      <c r="G15" s="112"/>
      <c r="H15" s="114" t="s">
        <v>293</v>
      </c>
      <c r="I15" s="30"/>
    </row>
    <row r="16" spans="1:9" ht="24.75" customHeight="1" x14ac:dyDescent="0.2">
      <c r="A16" s="28" t="s">
        <v>16</v>
      </c>
      <c r="B16" s="29">
        <v>11</v>
      </c>
      <c r="C16" s="113"/>
      <c r="D16" s="128"/>
      <c r="E16" s="123"/>
      <c r="F16" s="123"/>
      <c r="G16" s="113"/>
      <c r="H16" s="111"/>
      <c r="I16" s="30"/>
    </row>
    <row r="17" spans="1:10" ht="24.75" customHeight="1" x14ac:dyDescent="0.2">
      <c r="A17" s="28" t="s">
        <v>17</v>
      </c>
      <c r="B17" s="29">
        <v>12</v>
      </c>
      <c r="C17" s="113"/>
      <c r="D17" s="128"/>
      <c r="E17" s="124"/>
      <c r="F17" s="124"/>
      <c r="G17" s="113"/>
      <c r="H17" s="111"/>
      <c r="I17" s="30"/>
    </row>
    <row r="18" spans="1:10" ht="15" customHeight="1" x14ac:dyDescent="0.2">
      <c r="A18" s="31"/>
      <c r="B18" s="32"/>
      <c r="C18" s="33"/>
      <c r="D18" s="32"/>
      <c r="E18" s="32"/>
      <c r="F18" s="33"/>
      <c r="G18" s="34"/>
    </row>
    <row r="19" spans="1:10" ht="17.25" customHeight="1" x14ac:dyDescent="0.2">
      <c r="A19" s="35" t="s">
        <v>47</v>
      </c>
      <c r="B19" s="108" t="s">
        <v>127</v>
      </c>
      <c r="C19" s="108"/>
      <c r="D19" s="108"/>
      <c r="E19" s="74" t="s">
        <v>29</v>
      </c>
      <c r="F19" s="109" t="s">
        <v>27</v>
      </c>
      <c r="G19" s="110"/>
      <c r="H19" s="36" t="s">
        <v>28</v>
      </c>
    </row>
    <row r="20" spans="1:10" s="42" customFormat="1" ht="18.95" customHeight="1" x14ac:dyDescent="0.2">
      <c r="A20" s="87" t="s">
        <v>104</v>
      </c>
      <c r="B20" s="88" t="str">
        <f>VLOOKUP($A20,CD_DSHP!$B$4:$F$47,2,0)</f>
        <v>Phát triển ứng dụng cơ sở dữ liệu 2</v>
      </c>
      <c r="C20" s="90"/>
      <c r="D20" s="88"/>
      <c r="E20" s="41" t="str">
        <f>CONCATENATE(VLOOKUP($A20,CD_DSHP!$B$4:$F$47,3,0)," LT + ",VLOOKUP($A20,CD_DSHP!$B$4:$F$47,4,0)," TH")</f>
        <v>45 LT + 30 TH</v>
      </c>
      <c r="F20" s="88" t="s">
        <v>134</v>
      </c>
      <c r="G20" s="89"/>
      <c r="H20" s="89" t="str">
        <f>VLOOKUP($A20,CD_DSHP!$B$4:$F$47,5,0)</f>
        <v>Học phần tự chọn ngành</v>
      </c>
      <c r="J20" s="42">
        <f>VLOOKUP($H20,CD_LoaiHP!$B$4:$D$10,2,0)</f>
        <v>3</v>
      </c>
    </row>
    <row r="21" spans="1:10" s="44" customFormat="1" ht="18.95" customHeight="1" x14ac:dyDescent="0.2">
      <c r="A21" s="87" t="s">
        <v>115</v>
      </c>
      <c r="B21" s="88" t="str">
        <f>VLOOKUP($A21,CD_DSHP!$B$4:$F$47,2,0)</f>
        <v>Khai thác dữ liệu trên web</v>
      </c>
      <c r="C21" s="88"/>
      <c r="D21" s="88"/>
      <c r="E21" s="41" t="str">
        <f>CONCATENATE(VLOOKUP($A21,CD_DSHP!$B$4:$F$47,3,0)," LT + ",VLOOKUP($A21,CD_DSHP!$B$4:$F$47,4,0)," TH")</f>
        <v>45 LT + 30 TH</v>
      </c>
      <c r="F21" s="88" t="s">
        <v>20</v>
      </c>
      <c r="G21" s="89"/>
      <c r="H21" s="89" t="str">
        <f>VLOOKUP($A21,CD_DSHP!$B$4:$F$47,5,0)</f>
        <v>Học phần tự chọn ngành</v>
      </c>
      <c r="J21" s="42">
        <f>VLOOKUP($H21,CD_LoaiHP!$B$4:$D$10,2,0)</f>
        <v>3</v>
      </c>
    </row>
    <row r="22" spans="1:10" ht="18.95" customHeight="1" x14ac:dyDescent="0.2">
      <c r="A22" s="26"/>
      <c r="G22" s="50"/>
    </row>
    <row r="23" spans="1:10" ht="18.95" customHeight="1" x14ac:dyDescent="0.2">
      <c r="A23" s="26"/>
      <c r="G23" s="50"/>
    </row>
  </sheetData>
  <mergeCells count="30">
    <mergeCell ref="A1:C1"/>
    <mergeCell ref="A2:H2"/>
    <mergeCell ref="A3:H3"/>
    <mergeCell ref="A4:H4"/>
    <mergeCell ref="D6:D8"/>
    <mergeCell ref="H15:H17"/>
    <mergeCell ref="C6:C8"/>
    <mergeCell ref="H12:H14"/>
    <mergeCell ref="F6:F8"/>
    <mergeCell ref="H6:H8"/>
    <mergeCell ref="H9:H11"/>
    <mergeCell ref="G6:G8"/>
    <mergeCell ref="E6:E8"/>
    <mergeCell ref="G9:G11"/>
    <mergeCell ref="E12:E14"/>
    <mergeCell ref="F19:G19"/>
    <mergeCell ref="F9:F11"/>
    <mergeCell ref="C9:C11"/>
    <mergeCell ref="F12:F14"/>
    <mergeCell ref="F15:F17"/>
    <mergeCell ref="D9:D11"/>
    <mergeCell ref="C12:C14"/>
    <mergeCell ref="C15:C17"/>
    <mergeCell ref="D15:D17"/>
    <mergeCell ref="D12:D14"/>
    <mergeCell ref="E15:E17"/>
    <mergeCell ref="E9:E11"/>
    <mergeCell ref="B19:D19"/>
    <mergeCell ref="G12:G14"/>
    <mergeCell ref="G15:G17"/>
  </mergeCells>
  <conditionalFormatting sqref="B21:H21 A20:A21">
    <cfRule type="expression" dxfId="28" priority="7" stopIfTrue="1">
      <formula>$J20=3</formula>
    </cfRule>
    <cfRule type="expression" dxfId="27" priority="8" stopIfTrue="1">
      <formula>$J20=1</formula>
    </cfRule>
  </conditionalFormatting>
  <conditionalFormatting sqref="B20:E20 G20:H20">
    <cfRule type="expression" dxfId="26" priority="9" stopIfTrue="1">
      <formula>$J20=3</formula>
    </cfRule>
    <cfRule type="expression" dxfId="25" priority="10" stopIfTrue="1">
      <formula>$J20=1</formula>
    </cfRule>
  </conditionalFormatting>
  <conditionalFormatting sqref="F20">
    <cfRule type="expression" dxfId="24" priority="5" stopIfTrue="1">
      <formula>$J20=3</formula>
    </cfRule>
    <cfRule type="expression" dxfId="23" priority="6" stopIfTrue="1">
      <formula>$J20=1</formula>
    </cfRule>
  </conditionalFormatting>
  <printOptions horizontalCentered="1"/>
  <pageMargins left="0" right="0" top="0.5" bottom="0.25" header="0.25" footer="0.25"/>
  <pageSetup paperSize="9" scale="94" fitToHeight="0" orientation="landscape" r:id="rId1"/>
  <headerFooter alignWithMargins="0">
    <oddFooter>&amp;CPage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-0.249977111117893"/>
    <pageSetUpPr fitToPage="1"/>
  </sheetPr>
  <dimension ref="A1:J73"/>
  <sheetViews>
    <sheetView zoomScaleNormal="100" workbookViewId="0">
      <selection activeCell="C12" sqref="C12:C16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2.7109375" style="26" customWidth="1"/>
    <col min="4" max="4" width="20.7109375" style="26" customWidth="1"/>
    <col min="5" max="5" width="25" style="26" customWidth="1"/>
    <col min="6" max="6" width="22.5703125" style="26" customWidth="1"/>
    <col min="7" max="7" width="22.42578125" style="26" customWidth="1"/>
    <col min="8" max="8" width="22.5703125" style="26" customWidth="1"/>
    <col min="9" max="9" width="9.140625" style="26"/>
    <col min="10" max="10" width="9.140625" style="26" hidden="1" customWidth="1"/>
    <col min="11" max="16384" width="9.140625" style="26"/>
  </cols>
  <sheetData>
    <row r="1" spans="1:9" ht="42" customHeight="1" x14ac:dyDescent="0.2">
      <c r="A1" s="117" t="s">
        <v>228</v>
      </c>
      <c r="B1" s="118"/>
      <c r="C1" s="118"/>
    </row>
    <row r="2" spans="1:9" ht="26.25" x14ac:dyDescent="0.2">
      <c r="A2" s="119" t="str">
        <f ca="1">"THỜI KHÓA BIỂU LỚP "&amp; UPPER(SUBSTITUTE(RIGHT(CELL("filename",INDIRECT("A1")),LEN(CELL("filename",INDIRECT("A1")))-FIND("]",CELL("filename",INDIRECT("A1")))),"-","/"))</f>
        <v>THỜI KHÓA BIỂU LỚP CD2018/1</v>
      </c>
      <c r="B2" s="119"/>
      <c r="C2" s="119"/>
      <c r="D2" s="119"/>
      <c r="E2" s="119"/>
      <c r="F2" s="119"/>
      <c r="G2" s="119"/>
      <c r="H2" s="119"/>
    </row>
    <row r="3" spans="1:9" ht="20.25" x14ac:dyDescent="0.2">
      <c r="A3" s="120" t="str">
        <f>"HỌC KỲ "&amp;CD_DMHK!B2&amp;", NĂM HỌC "&amp;CD_DMHK!B1</f>
        <v>HỌC KỲ 2, NĂM HỌC 2019 - 2020</v>
      </c>
      <c r="B3" s="120"/>
      <c r="C3" s="120"/>
      <c r="D3" s="120"/>
      <c r="E3" s="120"/>
      <c r="F3" s="120"/>
      <c r="G3" s="120"/>
      <c r="H3" s="120"/>
    </row>
    <row r="4" spans="1:9" ht="20.25" x14ac:dyDescent="0.2">
      <c r="A4" s="121" t="str">
        <f>"(Thời gian học: từ "&amp;CD_DMHK!B3&amp;" đến "&amp;CD_DMHK!B4&amp;")"</f>
        <v>(Thời gian học: từ 17/02/2020 đến 31/05/2020)</v>
      </c>
      <c r="B4" s="121"/>
      <c r="C4" s="121"/>
      <c r="D4" s="121"/>
      <c r="E4" s="121"/>
      <c r="F4" s="121"/>
      <c r="G4" s="121"/>
      <c r="H4" s="121"/>
    </row>
    <row r="5" spans="1:9" ht="20.25" customHeight="1" x14ac:dyDescent="0.2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173</v>
      </c>
    </row>
    <row r="6" spans="1:9" ht="23.25" customHeight="1" x14ac:dyDescent="0.2">
      <c r="A6" s="28" t="s">
        <v>6</v>
      </c>
      <c r="B6" s="29">
        <v>1</v>
      </c>
      <c r="C6" s="125" t="s">
        <v>274</v>
      </c>
      <c r="D6" s="122" t="s">
        <v>239</v>
      </c>
      <c r="E6" s="128" t="s">
        <v>238</v>
      </c>
      <c r="F6" s="111" t="s">
        <v>269</v>
      </c>
      <c r="G6" s="122" t="s">
        <v>241</v>
      </c>
      <c r="H6" s="111" t="s">
        <v>285</v>
      </c>
      <c r="I6" s="30"/>
    </row>
    <row r="7" spans="1:9" ht="23.25" customHeight="1" x14ac:dyDescent="0.2">
      <c r="A7" s="28" t="s">
        <v>7</v>
      </c>
      <c r="B7" s="29">
        <v>2</v>
      </c>
      <c r="C7" s="126"/>
      <c r="D7" s="123"/>
      <c r="E7" s="128"/>
      <c r="F7" s="111"/>
      <c r="G7" s="123"/>
      <c r="H7" s="111"/>
      <c r="I7" s="30"/>
    </row>
    <row r="8" spans="1:9" ht="23.25" customHeight="1" x14ac:dyDescent="0.2">
      <c r="A8" s="28" t="s">
        <v>8</v>
      </c>
      <c r="B8" s="29">
        <v>3</v>
      </c>
      <c r="C8" s="127"/>
      <c r="D8" s="124"/>
      <c r="E8" s="128"/>
      <c r="F8" s="111"/>
      <c r="G8" s="124"/>
      <c r="H8" s="111"/>
      <c r="I8" s="30"/>
    </row>
    <row r="9" spans="1:9" ht="23.25" customHeight="1" x14ac:dyDescent="0.2">
      <c r="A9" s="28" t="s">
        <v>9</v>
      </c>
      <c r="B9" s="29">
        <v>4</v>
      </c>
      <c r="C9" s="125" t="s">
        <v>275</v>
      </c>
      <c r="D9" s="122" t="s">
        <v>240</v>
      </c>
      <c r="E9" s="153"/>
      <c r="F9" s="111" t="s">
        <v>276</v>
      </c>
      <c r="G9" s="122" t="s">
        <v>242</v>
      </c>
      <c r="H9" s="111" t="s">
        <v>284</v>
      </c>
      <c r="I9" s="30"/>
    </row>
    <row r="10" spans="1:9" ht="23.25" customHeight="1" x14ac:dyDescent="0.2">
      <c r="A10" s="28" t="s">
        <v>10</v>
      </c>
      <c r="B10" s="29">
        <v>5</v>
      </c>
      <c r="C10" s="126"/>
      <c r="D10" s="123"/>
      <c r="E10" s="154"/>
      <c r="F10" s="111"/>
      <c r="G10" s="123"/>
      <c r="H10" s="111"/>
      <c r="I10" s="30"/>
    </row>
    <row r="11" spans="1:9" ht="23.25" customHeight="1" x14ac:dyDescent="0.2">
      <c r="A11" s="28" t="s">
        <v>11</v>
      </c>
      <c r="B11" s="29">
        <v>6</v>
      </c>
      <c r="C11" s="127"/>
      <c r="D11" s="124"/>
      <c r="E11" s="155"/>
      <c r="F11" s="111"/>
      <c r="G11" s="124"/>
      <c r="H11" s="111"/>
      <c r="I11" s="30"/>
    </row>
    <row r="12" spans="1:9" ht="23.25" customHeight="1" x14ac:dyDescent="0.2">
      <c r="A12" s="28" t="s">
        <v>12</v>
      </c>
      <c r="B12" s="29">
        <v>7</v>
      </c>
      <c r="C12" s="150" t="s">
        <v>50</v>
      </c>
      <c r="D12" s="111" t="s">
        <v>247</v>
      </c>
      <c r="E12" s="125" t="s">
        <v>281</v>
      </c>
      <c r="F12" s="112"/>
      <c r="G12" s="111" t="s">
        <v>255</v>
      </c>
      <c r="H12" s="156"/>
      <c r="I12" s="30"/>
    </row>
    <row r="13" spans="1:9" ht="23.25" customHeight="1" x14ac:dyDescent="0.2">
      <c r="A13" s="28" t="s">
        <v>13</v>
      </c>
      <c r="B13" s="29">
        <v>8</v>
      </c>
      <c r="C13" s="151"/>
      <c r="D13" s="111"/>
      <c r="E13" s="126"/>
      <c r="F13" s="113"/>
      <c r="G13" s="111"/>
      <c r="H13" s="157"/>
      <c r="I13" s="30"/>
    </row>
    <row r="14" spans="1:9" ht="23.25" customHeight="1" x14ac:dyDescent="0.2">
      <c r="A14" s="28" t="s">
        <v>14</v>
      </c>
      <c r="B14" s="29">
        <v>9</v>
      </c>
      <c r="C14" s="151"/>
      <c r="D14" s="111"/>
      <c r="E14" s="127"/>
      <c r="F14" s="113"/>
      <c r="G14" s="111"/>
      <c r="H14" s="158"/>
      <c r="I14" s="30"/>
    </row>
    <row r="15" spans="1:9" ht="23.25" customHeight="1" x14ac:dyDescent="0.2">
      <c r="A15" s="28" t="s">
        <v>15</v>
      </c>
      <c r="B15" s="29">
        <v>10</v>
      </c>
      <c r="C15" s="151"/>
      <c r="D15" s="111" t="s">
        <v>248</v>
      </c>
      <c r="E15" s="125" t="s">
        <v>297</v>
      </c>
      <c r="F15" s="112"/>
      <c r="G15" s="111" t="s">
        <v>256</v>
      </c>
      <c r="H15" s="156"/>
      <c r="I15" s="30"/>
    </row>
    <row r="16" spans="1:9" ht="23.25" customHeight="1" x14ac:dyDescent="0.2">
      <c r="A16" s="28" t="s">
        <v>16</v>
      </c>
      <c r="B16" s="29">
        <v>11</v>
      </c>
      <c r="C16" s="152"/>
      <c r="D16" s="111"/>
      <c r="E16" s="126"/>
      <c r="F16" s="113"/>
      <c r="G16" s="111"/>
      <c r="H16" s="157"/>
      <c r="I16" s="30"/>
    </row>
    <row r="17" spans="1:10" ht="23.25" customHeight="1" x14ac:dyDescent="0.2">
      <c r="A17" s="28" t="s">
        <v>17</v>
      </c>
      <c r="B17" s="29">
        <v>12</v>
      </c>
      <c r="C17" s="100"/>
      <c r="D17" s="111"/>
      <c r="E17" s="127"/>
      <c r="F17" s="113"/>
      <c r="G17" s="111"/>
      <c r="H17" s="158"/>
      <c r="I17" s="30"/>
    </row>
    <row r="18" spans="1:10" ht="20.100000000000001" customHeight="1" x14ac:dyDescent="0.2">
      <c r="A18" s="31"/>
      <c r="B18" s="32"/>
      <c r="C18" s="33"/>
      <c r="D18" s="32"/>
      <c r="E18" s="32"/>
      <c r="F18" s="33"/>
      <c r="G18" s="34"/>
    </row>
    <row r="19" spans="1:10" ht="17.25" customHeight="1" x14ac:dyDescent="0.2">
      <c r="A19" s="35" t="s">
        <v>47</v>
      </c>
      <c r="B19" s="108" t="s">
        <v>127</v>
      </c>
      <c r="C19" s="108"/>
      <c r="D19" s="108"/>
      <c r="E19" s="74" t="s">
        <v>29</v>
      </c>
      <c r="F19" s="109" t="s">
        <v>27</v>
      </c>
      <c r="G19" s="110"/>
      <c r="H19" s="36" t="s">
        <v>28</v>
      </c>
    </row>
    <row r="20" spans="1:10" s="42" customFormat="1" ht="20.100000000000001" customHeight="1" x14ac:dyDescent="0.2">
      <c r="A20" s="87" t="s">
        <v>51</v>
      </c>
      <c r="B20" s="88" t="str">
        <f>VLOOKUP($A20,CD_DSHP!$B$4:$F$47,2,0)</f>
        <v>Những nguyên lý cơ bản của CN Mác - Lênin</v>
      </c>
      <c r="C20" s="88"/>
      <c r="D20" s="88"/>
      <c r="E20" s="41" t="str">
        <f>CONCATENATE(VLOOKUP($A20,CD_DSHP!$B$4:$F$47,3,0)," LT + ",VLOOKUP($A20,CD_DSHP!$B$4:$F$47,4,0)," TH")</f>
        <v>75 LT + 0 TH</v>
      </c>
      <c r="F20" s="88"/>
      <c r="G20" s="89"/>
      <c r="H20" s="89" t="str">
        <f>VLOOKUP($A20,CD_DSHP!$B$4:$F$47,5,0)</f>
        <v>Học phần BB KTGDĐC</v>
      </c>
      <c r="J20" s="42">
        <f>VLOOKUP($H20,CD_LoaiHP!$B$4:$D$10,2,0)</f>
        <v>1</v>
      </c>
    </row>
    <row r="21" spans="1:10" s="43" customFormat="1" ht="20.100000000000001" customHeight="1" x14ac:dyDescent="0.2">
      <c r="A21" s="87" t="s">
        <v>84</v>
      </c>
      <c r="B21" s="88" t="str">
        <f>VLOOKUP($A21,CD_DSHP!$B$4:$F$47,2,0)</f>
        <v>Cơ sở dữ liệu</v>
      </c>
      <c r="C21" s="88"/>
      <c r="D21" s="88"/>
      <c r="E21" s="41" t="str">
        <f>CONCATENATE(VLOOKUP($A21,CD_DSHP!$B$4:$F$47,3,0)," LT + ",VLOOKUP($A21,CD_DSHP!$B$4:$F$47,4,0)," TH")</f>
        <v>45 LT + 30 TH</v>
      </c>
      <c r="F21" s="91" t="s">
        <v>137</v>
      </c>
      <c r="G21" s="89"/>
      <c r="H21" s="89" t="str">
        <f>VLOOKUP($A21,CD_DSHP!$B$4:$F$47,5,0)</f>
        <v>Học phần cơ sở ngành</v>
      </c>
      <c r="J21" s="42">
        <f>VLOOKUP($H21,CD_LoaiHP!$B$4:$D$10,2,0)</f>
        <v>2</v>
      </c>
    </row>
    <row r="22" spans="1:10" s="44" customFormat="1" ht="20.100000000000001" customHeight="1" x14ac:dyDescent="0.2">
      <c r="A22" s="87" t="s">
        <v>85</v>
      </c>
      <c r="B22" s="88" t="str">
        <f>VLOOKUP($A22,CD_DSHP!$B$4:$F$47,2,0)</f>
        <v>Hệ điều hành</v>
      </c>
      <c r="C22" s="88"/>
      <c r="D22" s="88"/>
      <c r="E22" s="41" t="str">
        <f>CONCATENATE(VLOOKUP($A22,CD_DSHP!$B$4:$F$47,3,0)," LT + ",VLOOKUP($A22,CD_DSHP!$B$4:$F$47,4,0)," TH")</f>
        <v>45 LT + 30 TH</v>
      </c>
      <c r="F22" s="88" t="s">
        <v>139</v>
      </c>
      <c r="G22" s="89"/>
      <c r="H22" s="89" t="str">
        <f>VLOOKUP($A22,CD_DSHP!$B$4:$F$47,5,0)</f>
        <v>Học phần cơ sở ngành</v>
      </c>
      <c r="J22" s="42">
        <f>VLOOKUP($H22,CD_LoaiHP!$B$4:$D$10,2,0)</f>
        <v>2</v>
      </c>
    </row>
    <row r="23" spans="1:10" s="44" customFormat="1" ht="20.100000000000001" customHeight="1" x14ac:dyDescent="0.2">
      <c r="A23" s="87" t="s">
        <v>88</v>
      </c>
      <c r="B23" s="88" t="str">
        <f>VLOOKUP($A23,CD_DSHP!$B$4:$F$47,2,0)</f>
        <v>Mạng máy tính</v>
      </c>
      <c r="C23" s="88"/>
      <c r="D23" s="88"/>
      <c r="E23" s="41" t="str">
        <f>CONCATENATE(VLOOKUP($A23,CD_DSHP!$B$4:$F$47,3,0)," LT + ",VLOOKUP($A23,CD_DSHP!$B$4:$F$47,4,0)," TH")</f>
        <v>45 LT + 30 TH</v>
      </c>
      <c r="F23" s="88" t="s">
        <v>18</v>
      </c>
      <c r="G23" s="89"/>
      <c r="H23" s="89" t="str">
        <f>VLOOKUP($A23,CD_DSHP!$B$4:$F$47,5,0)</f>
        <v>Học phần cơ sở ngành</v>
      </c>
      <c r="J23" s="42">
        <f>VLOOKUP($H23,CD_LoaiHP!$B$4:$D$10,2,0)</f>
        <v>2</v>
      </c>
    </row>
    <row r="24" spans="1:10" s="44" customFormat="1" ht="20.100000000000001" customHeight="1" x14ac:dyDescent="0.2">
      <c r="A24" s="87" t="s">
        <v>94</v>
      </c>
      <c r="B24" s="88" t="str">
        <f>VLOOKUP($A24,CD_DSHP!$B$4:$F$47,2,0)</f>
        <v>Lập trình Windows</v>
      </c>
      <c r="C24" s="88"/>
      <c r="D24" s="88"/>
      <c r="E24" s="41" t="str">
        <f>CONCATENATE(VLOOKUP($A24,CD_DSHP!$B$4:$F$47,3,0)," LT + ",VLOOKUP($A24,CD_DSHP!$B$4:$F$47,4,0)," TH")</f>
        <v>45 LT + 30 TH</v>
      </c>
      <c r="F24" s="88" t="s">
        <v>216</v>
      </c>
      <c r="G24" s="89"/>
      <c r="H24" s="89" t="str">
        <f>VLOOKUP($A24,CD_DSHP!$B$4:$F$47,5,0)</f>
        <v>Học phần BB ngành (chọn CTT501 hoặc CTT704)</v>
      </c>
      <c r="J24" s="42">
        <f>VLOOKUP($H24,CD_LoaiHP!$B$4:$D$10,2,0)</f>
        <v>3</v>
      </c>
    </row>
    <row r="25" spans="1:10" s="44" customFormat="1" ht="20.100000000000001" customHeight="1" x14ac:dyDescent="0.2">
      <c r="A25" s="87" t="s">
        <v>119</v>
      </c>
      <c r="B25" s="88" t="str">
        <f>VLOOKUP($A25,CD_DSHP!$B$4:$F$47,2,0)</f>
        <v>Công cụ kiểm chứng phần mềm</v>
      </c>
      <c r="C25" s="88"/>
      <c r="D25" s="88"/>
      <c r="E25" s="41" t="str">
        <f>CONCATENATE(VLOOKUP($A25,CD_DSHP!$B$4:$F$47,3,0)," LT + ",VLOOKUP($A25,CD_DSHP!$B$4:$F$47,4,0)," TH")</f>
        <v>45 LT + 30 TH</v>
      </c>
      <c r="F25" s="88" t="s">
        <v>146</v>
      </c>
      <c r="G25" s="89"/>
      <c r="H25" s="89" t="str">
        <f>VLOOKUP($A25,CD_DSHP!$B$4:$F$47,5,0)</f>
        <v>Học phần tự chọn ngành</v>
      </c>
      <c r="J25" s="42">
        <f>VLOOKUP($H25,CD_LoaiHP!$B$4:$D$10,2,0)</f>
        <v>3</v>
      </c>
    </row>
    <row r="26" spans="1:10" ht="15" customHeight="1" x14ac:dyDescent="0.2">
      <c r="A26" s="26"/>
      <c r="G26" s="50"/>
    </row>
    <row r="27" spans="1:10" ht="1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G32" s="50"/>
    </row>
    <row r="33" spans="7:7" ht="18.95" customHeight="1" x14ac:dyDescent="0.2">
      <c r="G33" s="50"/>
    </row>
    <row r="34" spans="7:7" ht="18.95" customHeight="1" x14ac:dyDescent="0.2">
      <c r="G34" s="50"/>
    </row>
    <row r="35" spans="7:7" ht="18.95" customHeight="1" x14ac:dyDescent="0.2">
      <c r="G35" s="50"/>
    </row>
    <row r="36" spans="7:7" ht="18.95" customHeight="1" x14ac:dyDescent="0.2">
      <c r="G36" s="50"/>
    </row>
    <row r="37" spans="7:7" ht="18.95" customHeight="1" x14ac:dyDescent="0.2">
      <c r="G37" s="50"/>
    </row>
    <row r="38" spans="7:7" ht="18.95" customHeight="1" x14ac:dyDescent="0.2">
      <c r="G38" s="50"/>
    </row>
    <row r="39" spans="7:7" ht="18.95" customHeight="1" x14ac:dyDescent="0.2">
      <c r="G39" s="50"/>
    </row>
    <row r="40" spans="7:7" ht="18.95" customHeight="1" x14ac:dyDescent="0.2">
      <c r="G40" s="50"/>
    </row>
    <row r="41" spans="7:7" ht="18.95" customHeight="1" x14ac:dyDescent="0.2">
      <c r="G41" s="50"/>
    </row>
    <row r="42" spans="7:7" ht="18.95" customHeight="1" x14ac:dyDescent="0.2">
      <c r="G42" s="50"/>
    </row>
    <row r="43" spans="7:7" ht="18.95" customHeight="1" x14ac:dyDescent="0.2">
      <c r="G43" s="50"/>
    </row>
    <row r="44" spans="7:7" ht="18.95" customHeight="1" x14ac:dyDescent="0.2">
      <c r="G44" s="50"/>
    </row>
    <row r="45" spans="7:7" ht="18.95" customHeight="1" x14ac:dyDescent="0.2">
      <c r="G45" s="50"/>
    </row>
    <row r="46" spans="7:7" ht="18.95" customHeight="1" x14ac:dyDescent="0.2">
      <c r="G46" s="50"/>
    </row>
    <row r="47" spans="7:7" ht="18.95" customHeight="1" x14ac:dyDescent="0.2">
      <c r="G47" s="50"/>
    </row>
    <row r="48" spans="7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</sheetData>
  <mergeCells count="29">
    <mergeCell ref="A1:C1"/>
    <mergeCell ref="G15:G17"/>
    <mergeCell ref="H9:H11"/>
    <mergeCell ref="E12:E14"/>
    <mergeCell ref="F12:F14"/>
    <mergeCell ref="H12:H14"/>
    <mergeCell ref="G12:G14"/>
    <mergeCell ref="F15:F17"/>
    <mergeCell ref="E15:E17"/>
    <mergeCell ref="D12:D14"/>
    <mergeCell ref="A2:H2"/>
    <mergeCell ref="A3:H3"/>
    <mergeCell ref="A4:H4"/>
    <mergeCell ref="H15:H17"/>
    <mergeCell ref="H6:H8"/>
    <mergeCell ref="B19:D19"/>
    <mergeCell ref="F19:G19"/>
    <mergeCell ref="C6:C8"/>
    <mergeCell ref="D6:D8"/>
    <mergeCell ref="F6:F8"/>
    <mergeCell ref="G6:G8"/>
    <mergeCell ref="D15:D17"/>
    <mergeCell ref="C12:C16"/>
    <mergeCell ref="C9:C11"/>
    <mergeCell ref="D9:D11"/>
    <mergeCell ref="F9:F11"/>
    <mergeCell ref="G9:G11"/>
    <mergeCell ref="E6:E8"/>
    <mergeCell ref="E9:E11"/>
  </mergeCells>
  <conditionalFormatting sqref="A20:H25">
    <cfRule type="expression" dxfId="22" priority="9" stopIfTrue="1">
      <formula>$J20=3</formula>
    </cfRule>
    <cfRule type="expression" dxfId="21" priority="10" stopIfTrue="1">
      <formula>$J20=1</formula>
    </cfRule>
  </conditionalFormatting>
  <printOptions horizontalCentered="1"/>
  <pageMargins left="0" right="0" top="0.5" bottom="0.25" header="0.25" footer="0.25"/>
  <pageSetup paperSize="9" scale="95" fitToHeight="0" orientation="landscape" r:id="rId1"/>
  <headerFooter alignWithMargins="0">
    <oddFooter>&amp;CPage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-0.249977111117893"/>
    <pageSetUpPr fitToPage="1"/>
  </sheetPr>
  <dimension ref="A1:J76"/>
  <sheetViews>
    <sheetView topLeftCell="A10" zoomScale="95" zoomScaleNormal="95" workbookViewId="0">
      <selection activeCell="B19" sqref="B19:D19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4" width="20.5703125" style="26" customWidth="1"/>
    <col min="5" max="5" width="22" style="26" customWidth="1"/>
    <col min="6" max="6" width="23.28515625" style="26" bestFit="1" customWidth="1"/>
    <col min="7" max="7" width="22.8554687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1" spans="1:9" ht="42" customHeight="1" x14ac:dyDescent="0.2">
      <c r="A1" s="117" t="s">
        <v>228</v>
      </c>
      <c r="B1" s="118"/>
      <c r="C1" s="118"/>
    </row>
    <row r="2" spans="1:9" ht="29.25" customHeight="1" x14ac:dyDescent="0.2">
      <c r="A2" s="119" t="str">
        <f ca="1">"THỜI KHÓA BIỂU LỚP "&amp; UPPER(SUBSTITUTE(RIGHT(CELL("filename",INDIRECT("A1")),LEN(CELL("filename",INDIRECT("A1")))-FIND("]",CELL("filename",INDIRECT("A1")))),"-","/"))</f>
        <v>THỜI KHÓA BIỂU LỚP CD2018/2</v>
      </c>
      <c r="B2" s="119"/>
      <c r="C2" s="119"/>
      <c r="D2" s="119"/>
      <c r="E2" s="119"/>
      <c r="F2" s="119"/>
      <c r="G2" s="119"/>
      <c r="H2" s="119"/>
    </row>
    <row r="3" spans="1:9" ht="20.25" x14ac:dyDescent="0.2">
      <c r="A3" s="120" t="str">
        <f>"HỌC KỲ "&amp;CD_DMHK!B2&amp;", NĂM HỌC "&amp;CD_DMHK!B1</f>
        <v>HỌC KỲ 2, NĂM HỌC 2019 - 2020</v>
      </c>
      <c r="B3" s="120"/>
      <c r="C3" s="120"/>
      <c r="D3" s="120"/>
      <c r="E3" s="120"/>
      <c r="F3" s="120"/>
      <c r="G3" s="120"/>
      <c r="H3" s="120"/>
    </row>
    <row r="4" spans="1:9" ht="20.25" x14ac:dyDescent="0.2">
      <c r="A4" s="121" t="str">
        <f>"(Thời gian học: từ "&amp;CD_DMHK!B3&amp;" đến "&amp;CD_DMHK!B4&amp;")"</f>
        <v>(Thời gian học: từ 17/02/2020 đến 31/05/2020)</v>
      </c>
      <c r="B4" s="121"/>
      <c r="C4" s="121"/>
      <c r="D4" s="121"/>
      <c r="E4" s="121"/>
      <c r="F4" s="121"/>
      <c r="G4" s="121"/>
      <c r="H4" s="121"/>
    </row>
    <row r="5" spans="1:9" ht="18.95" customHeight="1" x14ac:dyDescent="0.2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173</v>
      </c>
    </row>
    <row r="6" spans="1:9" ht="21.75" customHeight="1" x14ac:dyDescent="0.2">
      <c r="A6" s="28" t="s">
        <v>6</v>
      </c>
      <c r="B6" s="29">
        <v>1</v>
      </c>
      <c r="C6" s="111" t="s">
        <v>247</v>
      </c>
      <c r="D6" s="125" t="s">
        <v>286</v>
      </c>
      <c r="E6" s="111" t="s">
        <v>283</v>
      </c>
      <c r="F6" s="122" t="s">
        <v>86</v>
      </c>
      <c r="G6" s="125" t="s">
        <v>289</v>
      </c>
      <c r="H6" s="144"/>
      <c r="I6" s="30"/>
    </row>
    <row r="7" spans="1:9" ht="21.75" customHeight="1" x14ac:dyDescent="0.2">
      <c r="A7" s="28" t="s">
        <v>7</v>
      </c>
      <c r="B7" s="29">
        <v>2</v>
      </c>
      <c r="C7" s="111"/>
      <c r="D7" s="126"/>
      <c r="E7" s="111"/>
      <c r="F7" s="123"/>
      <c r="G7" s="126"/>
      <c r="H7" s="145"/>
      <c r="I7" s="30"/>
    </row>
    <row r="8" spans="1:9" ht="21.75" customHeight="1" x14ac:dyDescent="0.2">
      <c r="A8" s="28" t="s">
        <v>8</v>
      </c>
      <c r="B8" s="29">
        <v>3</v>
      </c>
      <c r="C8" s="111"/>
      <c r="D8" s="127"/>
      <c r="E8" s="111"/>
      <c r="F8" s="124"/>
      <c r="G8" s="127"/>
      <c r="H8" s="146"/>
      <c r="I8" s="30"/>
    </row>
    <row r="9" spans="1:9" ht="21.75" customHeight="1" x14ac:dyDescent="0.2">
      <c r="A9" s="28" t="s">
        <v>9</v>
      </c>
      <c r="B9" s="29">
        <v>4</v>
      </c>
      <c r="C9" s="111" t="s">
        <v>248</v>
      </c>
      <c r="D9" s="125" t="s">
        <v>287</v>
      </c>
      <c r="E9" s="111" t="s">
        <v>282</v>
      </c>
      <c r="F9" s="122" t="s">
        <v>23</v>
      </c>
      <c r="G9" s="125" t="s">
        <v>288</v>
      </c>
      <c r="H9" s="144"/>
      <c r="I9" s="30"/>
    </row>
    <row r="10" spans="1:9" ht="21.75" customHeight="1" x14ac:dyDescent="0.2">
      <c r="A10" s="28" t="s">
        <v>10</v>
      </c>
      <c r="B10" s="29">
        <v>5</v>
      </c>
      <c r="C10" s="111"/>
      <c r="D10" s="126"/>
      <c r="E10" s="111"/>
      <c r="F10" s="123"/>
      <c r="G10" s="126"/>
      <c r="H10" s="145"/>
      <c r="I10" s="30"/>
    </row>
    <row r="11" spans="1:9" ht="21.75" customHeight="1" x14ac:dyDescent="0.2">
      <c r="A11" s="28" t="s">
        <v>11</v>
      </c>
      <c r="B11" s="29">
        <v>6</v>
      </c>
      <c r="C11" s="111"/>
      <c r="D11" s="127"/>
      <c r="E11" s="111"/>
      <c r="F11" s="124"/>
      <c r="G11" s="127"/>
      <c r="H11" s="146"/>
      <c r="I11" s="30"/>
    </row>
    <row r="12" spans="1:9" ht="22.7" customHeight="1" x14ac:dyDescent="0.2">
      <c r="A12" s="28" t="s">
        <v>12</v>
      </c>
      <c r="B12" s="29">
        <v>7</v>
      </c>
      <c r="C12" s="122"/>
      <c r="D12" s="150" t="s">
        <v>50</v>
      </c>
      <c r="E12" s="128" t="s">
        <v>238</v>
      </c>
      <c r="F12" s="111" t="s">
        <v>270</v>
      </c>
      <c r="G12" s="122" t="s">
        <v>239</v>
      </c>
      <c r="H12" s="130" t="s">
        <v>272</v>
      </c>
      <c r="I12" s="30"/>
    </row>
    <row r="13" spans="1:9" ht="22.7" customHeight="1" x14ac:dyDescent="0.2">
      <c r="A13" s="28" t="s">
        <v>13</v>
      </c>
      <c r="B13" s="29">
        <v>8</v>
      </c>
      <c r="C13" s="123"/>
      <c r="D13" s="151"/>
      <c r="E13" s="128"/>
      <c r="F13" s="111"/>
      <c r="G13" s="123"/>
      <c r="H13" s="131"/>
      <c r="I13" s="30"/>
    </row>
    <row r="14" spans="1:9" ht="22.7" customHeight="1" x14ac:dyDescent="0.2">
      <c r="A14" s="28" t="s">
        <v>14</v>
      </c>
      <c r="B14" s="29">
        <v>9</v>
      </c>
      <c r="C14" s="124"/>
      <c r="D14" s="151"/>
      <c r="E14" s="128"/>
      <c r="F14" s="111"/>
      <c r="G14" s="124"/>
      <c r="H14" s="132"/>
      <c r="I14" s="30"/>
    </row>
    <row r="15" spans="1:9" ht="22.7" customHeight="1" x14ac:dyDescent="0.2">
      <c r="A15" s="28" t="s">
        <v>15</v>
      </c>
      <c r="B15" s="29">
        <v>10</v>
      </c>
      <c r="C15" s="122"/>
      <c r="D15" s="151"/>
      <c r="E15" s="122" t="s">
        <v>240</v>
      </c>
      <c r="F15" s="111" t="s">
        <v>271</v>
      </c>
      <c r="G15" s="156"/>
      <c r="H15" s="130" t="s">
        <v>273</v>
      </c>
      <c r="I15" s="30"/>
    </row>
    <row r="16" spans="1:9" ht="22.7" customHeight="1" x14ac:dyDescent="0.2">
      <c r="A16" s="28" t="s">
        <v>16</v>
      </c>
      <c r="B16" s="29">
        <v>11</v>
      </c>
      <c r="C16" s="123"/>
      <c r="D16" s="152"/>
      <c r="E16" s="123"/>
      <c r="F16" s="111"/>
      <c r="G16" s="157"/>
      <c r="H16" s="131"/>
      <c r="I16" s="30"/>
    </row>
    <row r="17" spans="1:10" ht="22.7" customHeight="1" x14ac:dyDescent="0.2">
      <c r="A17" s="28" t="s">
        <v>17</v>
      </c>
      <c r="B17" s="29">
        <v>12</v>
      </c>
      <c r="C17" s="124"/>
      <c r="D17" s="100"/>
      <c r="E17" s="124"/>
      <c r="F17" s="111"/>
      <c r="G17" s="158"/>
      <c r="H17" s="132"/>
      <c r="I17" s="30"/>
    </row>
    <row r="18" spans="1:10" ht="20.100000000000001" customHeight="1" x14ac:dyDescent="0.2">
      <c r="A18" s="31"/>
      <c r="B18" s="32"/>
      <c r="C18" s="33"/>
      <c r="D18" s="32"/>
      <c r="E18" s="32"/>
      <c r="F18" s="33"/>
      <c r="G18" s="34"/>
    </row>
    <row r="19" spans="1:10" ht="17.25" customHeight="1" x14ac:dyDescent="0.2">
      <c r="A19" s="35" t="s">
        <v>47</v>
      </c>
      <c r="B19" s="108" t="s">
        <v>127</v>
      </c>
      <c r="C19" s="108"/>
      <c r="D19" s="108"/>
      <c r="E19" s="85" t="s">
        <v>29</v>
      </c>
      <c r="F19" s="109" t="s">
        <v>27</v>
      </c>
      <c r="G19" s="110"/>
      <c r="H19" s="36" t="s">
        <v>28</v>
      </c>
    </row>
    <row r="20" spans="1:10" s="42" customFormat="1" ht="20.100000000000001" customHeight="1" x14ac:dyDescent="0.2">
      <c r="A20" s="87" t="s">
        <v>51</v>
      </c>
      <c r="B20" s="88" t="str">
        <f>VLOOKUP($A20,CD_DSHP!$B$4:$F$47,2,0)</f>
        <v>Những nguyên lý cơ bản của CN Mác - Lênin</v>
      </c>
      <c r="C20" s="88"/>
      <c r="D20" s="88"/>
      <c r="E20" s="41" t="str">
        <f>CONCATENATE(VLOOKUP($A20,CD_DSHP!$B$4:$F$47,3,0)," LT + ",VLOOKUP($A20,CD_DSHP!$B$4:$F$47,4,0)," TH")</f>
        <v>75 LT + 0 TH</v>
      </c>
      <c r="F20" s="88"/>
      <c r="G20" s="89"/>
      <c r="H20" s="89" t="str">
        <f>VLOOKUP($A20,CD_DSHP!$B$4:$F$47,5,0)</f>
        <v>Học phần BB KTGDĐC</v>
      </c>
      <c r="J20" s="42">
        <f>VLOOKUP($H20,CD_LoaiHP!$B$4:$D$10,2,0)</f>
        <v>1</v>
      </c>
    </row>
    <row r="21" spans="1:10" s="43" customFormat="1" ht="20.100000000000001" customHeight="1" x14ac:dyDescent="0.2">
      <c r="A21" s="87" t="s">
        <v>84</v>
      </c>
      <c r="B21" s="88" t="str">
        <f>VLOOKUP($A21,CD_DSHP!$B$4:$F$47,2,0)</f>
        <v>Cơ sở dữ liệu</v>
      </c>
      <c r="C21" s="88"/>
      <c r="D21" s="88"/>
      <c r="E21" s="41" t="str">
        <f>CONCATENATE(VLOOKUP($A21,CD_DSHP!$B$4:$F$47,3,0)," LT + ",VLOOKUP($A21,CD_DSHP!$B$4:$F$47,4,0)," TH")</f>
        <v>45 LT + 30 TH</v>
      </c>
      <c r="F21" s="91" t="s">
        <v>145</v>
      </c>
      <c r="G21" s="89"/>
      <c r="H21" s="89" t="str">
        <f>VLOOKUP($A21,CD_DSHP!$B$4:$F$47,5,0)</f>
        <v>Học phần cơ sở ngành</v>
      </c>
      <c r="J21" s="42">
        <f>VLOOKUP($H21,CD_LoaiHP!$B$4:$D$10,2,0)</f>
        <v>2</v>
      </c>
    </row>
    <row r="22" spans="1:10" s="44" customFormat="1" ht="20.100000000000001" customHeight="1" x14ac:dyDescent="0.2">
      <c r="A22" s="87" t="s">
        <v>85</v>
      </c>
      <c r="B22" s="88" t="str">
        <f>VLOOKUP($A22,CD_DSHP!$B$4:$F$47,2,0)</f>
        <v>Hệ điều hành</v>
      </c>
      <c r="C22" s="88"/>
      <c r="D22" s="88"/>
      <c r="E22" s="41" t="str">
        <f>CONCATENATE(VLOOKUP($A22,CD_DSHP!$B$4:$F$47,3,0)," LT + ",VLOOKUP($A22,CD_DSHP!$B$4:$F$47,4,0)," TH")</f>
        <v>45 LT + 30 TH</v>
      </c>
      <c r="F22" s="88" t="s">
        <v>44</v>
      </c>
      <c r="G22" s="89"/>
      <c r="H22" s="89" t="str">
        <f>VLOOKUP($A22,CD_DSHP!$B$4:$F$47,5,0)</f>
        <v>Học phần cơ sở ngành</v>
      </c>
      <c r="J22" s="42">
        <f>VLOOKUP($H22,CD_LoaiHP!$B$4:$D$10,2,0)</f>
        <v>2</v>
      </c>
    </row>
    <row r="23" spans="1:10" s="44" customFormat="1" ht="20.100000000000001" customHeight="1" x14ac:dyDescent="0.2">
      <c r="A23" s="87" t="s">
        <v>88</v>
      </c>
      <c r="B23" s="88" t="str">
        <f>VLOOKUP($A23,CD_DSHP!$B$4:$F$47,2,0)</f>
        <v>Mạng máy tính</v>
      </c>
      <c r="C23" s="88"/>
      <c r="D23" s="88"/>
      <c r="E23" s="41" t="str">
        <f>CONCATENATE(VLOOKUP($A23,CD_DSHP!$B$4:$F$47,3,0)," LT + ",VLOOKUP($A23,CD_DSHP!$B$4:$F$47,4,0)," TH")</f>
        <v>45 LT + 30 TH</v>
      </c>
      <c r="F23" s="88" t="s">
        <v>148</v>
      </c>
      <c r="G23" s="89"/>
      <c r="H23" s="89" t="str">
        <f>VLOOKUP($A23,CD_DSHP!$B$4:$F$47,5,0)</f>
        <v>Học phần cơ sở ngành</v>
      </c>
      <c r="J23" s="42">
        <f>VLOOKUP($H23,CD_LoaiHP!$B$4:$D$10,2,0)</f>
        <v>2</v>
      </c>
    </row>
    <row r="24" spans="1:10" s="44" customFormat="1" ht="20.100000000000001" customHeight="1" x14ac:dyDescent="0.2">
      <c r="A24" s="87" t="s">
        <v>94</v>
      </c>
      <c r="B24" s="88" t="str">
        <f>VLOOKUP($A24,CD_DSHP!$B$4:$F$47,2,0)</f>
        <v>Lập trình Windows</v>
      </c>
      <c r="C24" s="88"/>
      <c r="D24" s="88"/>
      <c r="E24" s="41" t="str">
        <f>CONCATENATE(VLOOKUP($A24,CD_DSHP!$B$4:$F$47,3,0)," LT + ",VLOOKUP($A24,CD_DSHP!$B$4:$F$47,4,0)," TH")</f>
        <v>45 LT + 30 TH</v>
      </c>
      <c r="F24" s="88" t="s">
        <v>243</v>
      </c>
      <c r="G24" s="89"/>
      <c r="H24" s="89" t="str">
        <f>VLOOKUP($A24,CD_DSHP!$B$4:$F$47,5,0)</f>
        <v>Học phần BB ngành (chọn CTT501 hoặc CTT704)</v>
      </c>
      <c r="J24" s="42">
        <f>VLOOKUP($H24,CD_LoaiHP!$B$4:$D$10,2,0)</f>
        <v>3</v>
      </c>
    </row>
    <row r="25" spans="1:10" s="44" customFormat="1" ht="20.100000000000001" customHeight="1" x14ac:dyDescent="0.2">
      <c r="A25" s="87" t="s">
        <v>119</v>
      </c>
      <c r="B25" s="88" t="str">
        <f>VLOOKUP($A25,CD_DSHP!$B$4:$F$47,2,0)</f>
        <v>Công cụ kiểm chứng phần mềm</v>
      </c>
      <c r="C25" s="88"/>
      <c r="D25" s="88"/>
      <c r="E25" s="41" t="str">
        <f>CONCATENATE(VLOOKUP($A25,CD_DSHP!$B$4:$F$47,3,0)," LT + ",VLOOKUP($A25,CD_DSHP!$B$4:$F$47,4,0)," TH")</f>
        <v>45 LT + 30 TH</v>
      </c>
      <c r="F25" s="88" t="s">
        <v>140</v>
      </c>
      <c r="G25" s="89"/>
      <c r="H25" s="89" t="str">
        <f>VLOOKUP($A25,CD_DSHP!$B$4:$F$47,5,0)</f>
        <v>Học phần tự chọn ngành</v>
      </c>
      <c r="J25" s="42">
        <f>VLOOKUP($H25,CD_LoaiHP!$B$4:$D$10,2,0)</f>
        <v>3</v>
      </c>
    </row>
    <row r="26" spans="1:10" ht="15" customHeight="1" x14ac:dyDescent="0.2">
      <c r="A26" s="26"/>
      <c r="G26" s="50"/>
    </row>
    <row r="27" spans="1:10" ht="18.9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</sheetData>
  <mergeCells count="29">
    <mergeCell ref="A1:C1"/>
    <mergeCell ref="F15:F17"/>
    <mergeCell ref="C6:C8"/>
    <mergeCell ref="C9:C11"/>
    <mergeCell ref="E12:E14"/>
    <mergeCell ref="F12:F14"/>
    <mergeCell ref="C12:C14"/>
    <mergeCell ref="C15:C17"/>
    <mergeCell ref="A2:H2"/>
    <mergeCell ref="A3:H3"/>
    <mergeCell ref="A4:H4"/>
    <mergeCell ref="F6:F8"/>
    <mergeCell ref="D9:D11"/>
    <mergeCell ref="D12:D16"/>
    <mergeCell ref="B19:D19"/>
    <mergeCell ref="F19:G19"/>
    <mergeCell ref="E6:E8"/>
    <mergeCell ref="H15:H17"/>
    <mergeCell ref="G6:G8"/>
    <mergeCell ref="H6:H8"/>
    <mergeCell ref="G12:G14"/>
    <mergeCell ref="E9:E11"/>
    <mergeCell ref="F9:F11"/>
    <mergeCell ref="G15:G17"/>
    <mergeCell ref="H9:H11"/>
    <mergeCell ref="H12:H14"/>
    <mergeCell ref="G9:G11"/>
    <mergeCell ref="E15:E17"/>
    <mergeCell ref="D6:D8"/>
  </mergeCells>
  <conditionalFormatting sqref="A20:H25">
    <cfRule type="expression" dxfId="20" priority="1" stopIfTrue="1">
      <formula>$J20=3</formula>
    </cfRule>
    <cfRule type="expression" dxfId="19" priority="2" stopIfTrue="1">
      <formula>$J20=1</formula>
    </cfRule>
  </conditionalFormatting>
  <printOptions horizontalCentered="1"/>
  <pageMargins left="0" right="0" top="0.5" bottom="0.25" header="0.25" footer="0.25"/>
  <pageSetup paperSize="9" scale="98" fitToHeight="0" orientation="landscape" r:id="rId1"/>
  <headerFooter alignWithMargins="0">
    <oddFooter>&amp;CPage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TKB all</vt:lpstr>
      <vt:lpstr>Sheet2</vt:lpstr>
      <vt:lpstr>Sheet1</vt:lpstr>
      <vt:lpstr>Trả nợ</vt:lpstr>
      <vt:lpstr>CD2017-1</vt:lpstr>
      <vt:lpstr>CD2017-2</vt:lpstr>
      <vt:lpstr>CD2017-3</vt:lpstr>
      <vt:lpstr>CD2018-1</vt:lpstr>
      <vt:lpstr>CD2018-2</vt:lpstr>
      <vt:lpstr>CD2018-3</vt:lpstr>
      <vt:lpstr>CD_DSGV</vt:lpstr>
      <vt:lpstr>CD_DSHP</vt:lpstr>
      <vt:lpstr>CD_LoaiHP</vt:lpstr>
      <vt:lpstr>CD_DMHK</vt:lpstr>
      <vt:lpstr>CD_DSGV!Criteria</vt:lpstr>
      <vt:lpstr>CD_DSHP!Criteria</vt:lpstr>
      <vt:lpstr>'TKB all'!Criteria</vt:lpstr>
      <vt:lpstr>CD_DSHP!Extract</vt:lpstr>
      <vt:lpstr>Sheet1!Print_Area</vt:lpstr>
      <vt:lpstr>'TKB all'!Print_Titles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ltthao</dc:creator>
  <cp:lastModifiedBy>PDT</cp:lastModifiedBy>
  <cp:lastPrinted>2019-12-13T09:33:25Z</cp:lastPrinted>
  <dcterms:created xsi:type="dcterms:W3CDTF">2010-07-20T07:44:22Z</dcterms:created>
  <dcterms:modified xsi:type="dcterms:W3CDTF">2020-01-13T07:38:36Z</dcterms:modified>
</cp:coreProperties>
</file>